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Анна\Desktop\Питание 24-25\Меню\Меню 1 четверть\ТИПОВЫЕ МЕНЮ\"/>
    </mc:Choice>
  </mc:AlternateContent>
  <bookViews>
    <workbookView xWindow="360" yWindow="15" windowWidth="20955" windowHeight="972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52511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K9" i="1"/>
  <c r="K6" i="1" l="1"/>
  <c r="K8" i="1"/>
  <c r="F6" i="1"/>
  <c r="F8" i="1"/>
  <c r="F13" i="1" s="1"/>
  <c r="F24" i="1" s="1"/>
  <c r="J6" i="1"/>
  <c r="J8" i="1"/>
  <c r="G6" i="1"/>
  <c r="H6" i="1"/>
  <c r="H13" i="1" s="1"/>
  <c r="H24" i="1" s="1"/>
  <c r="I6" i="1"/>
  <c r="G8" i="1"/>
  <c r="H8" i="1"/>
  <c r="I8" i="1"/>
  <c r="E6" i="1"/>
  <c r="E8" i="1"/>
  <c r="K181" i="1"/>
  <c r="K180" i="1"/>
  <c r="K179" i="1"/>
  <c r="F177" i="1"/>
  <c r="F181" i="1"/>
  <c r="F180" i="1"/>
  <c r="F179" i="1"/>
  <c r="F184" i="1" s="1"/>
  <c r="F195" i="1" s="1"/>
  <c r="J180" i="1"/>
  <c r="J179" i="1"/>
  <c r="G177" i="1"/>
  <c r="H177" i="1"/>
  <c r="G181" i="1"/>
  <c r="H181" i="1"/>
  <c r="I181" i="1"/>
  <c r="G180" i="1"/>
  <c r="H180" i="1"/>
  <c r="I180" i="1"/>
  <c r="G179" i="1"/>
  <c r="H179" i="1"/>
  <c r="I179" i="1"/>
  <c r="E177" i="1"/>
  <c r="E181" i="1"/>
  <c r="E180" i="1"/>
  <c r="E179" i="1"/>
  <c r="J181" i="1"/>
  <c r="I177" i="1"/>
  <c r="K177" i="1"/>
  <c r="K158" i="1"/>
  <c r="K159" i="1"/>
  <c r="K162" i="1"/>
  <c r="K161" i="1"/>
  <c r="K160" i="1"/>
  <c r="F158" i="1"/>
  <c r="F159" i="1"/>
  <c r="F162" i="1"/>
  <c r="F161" i="1"/>
  <c r="F160" i="1"/>
  <c r="J158" i="1"/>
  <c r="J159" i="1"/>
  <c r="J165" i="1" s="1"/>
  <c r="J176" i="1" s="1"/>
  <c r="J162" i="1"/>
  <c r="J161" i="1"/>
  <c r="J160" i="1"/>
  <c r="G158" i="1"/>
  <c r="H158" i="1"/>
  <c r="I158" i="1"/>
  <c r="I165" i="1" s="1"/>
  <c r="I176" i="1" s="1"/>
  <c r="G159" i="1"/>
  <c r="G165" i="1" s="1"/>
  <c r="G176" i="1" s="1"/>
  <c r="H159" i="1"/>
  <c r="I159" i="1"/>
  <c r="G162" i="1"/>
  <c r="H162" i="1"/>
  <c r="H165" i="1" s="1"/>
  <c r="H176" i="1" s="1"/>
  <c r="I162" i="1"/>
  <c r="G161" i="1"/>
  <c r="H161" i="1"/>
  <c r="I161" i="1"/>
  <c r="G160" i="1"/>
  <c r="H160" i="1"/>
  <c r="I160" i="1"/>
  <c r="E158" i="1"/>
  <c r="E159" i="1"/>
  <c r="E162" i="1"/>
  <c r="E161" i="1"/>
  <c r="E160" i="1"/>
  <c r="K139" i="1"/>
  <c r="K142" i="1"/>
  <c r="K141" i="1"/>
  <c r="F139" i="1"/>
  <c r="F142" i="1"/>
  <c r="F141" i="1"/>
  <c r="J139" i="1"/>
  <c r="J142" i="1"/>
  <c r="J141" i="1"/>
  <c r="J146" i="1" s="1"/>
  <c r="J157" i="1" s="1"/>
  <c r="G139" i="1"/>
  <c r="H139" i="1"/>
  <c r="I139" i="1"/>
  <c r="G142" i="1"/>
  <c r="G146" i="1" s="1"/>
  <c r="G157" i="1" s="1"/>
  <c r="H142" i="1"/>
  <c r="I142" i="1"/>
  <c r="G141" i="1"/>
  <c r="H141" i="1"/>
  <c r="H146" i="1" s="1"/>
  <c r="H157" i="1" s="1"/>
  <c r="I141" i="1"/>
  <c r="E139" i="1"/>
  <c r="E142" i="1"/>
  <c r="E141" i="1"/>
  <c r="K120" i="1"/>
  <c r="K121" i="1"/>
  <c r="K124" i="1"/>
  <c r="K123" i="1"/>
  <c r="K122" i="1"/>
  <c r="F120" i="1"/>
  <c r="F121" i="1"/>
  <c r="F124" i="1"/>
  <c r="F123" i="1"/>
  <c r="F122" i="1"/>
  <c r="J120" i="1"/>
  <c r="J121" i="1"/>
  <c r="J124" i="1"/>
  <c r="J123" i="1"/>
  <c r="J122" i="1"/>
  <c r="G120" i="1"/>
  <c r="G127" i="1" s="1"/>
  <c r="H120" i="1"/>
  <c r="I120" i="1"/>
  <c r="G121" i="1"/>
  <c r="H121" i="1"/>
  <c r="I121" i="1"/>
  <c r="G124" i="1"/>
  <c r="H124" i="1"/>
  <c r="I124" i="1"/>
  <c r="I127" i="1" s="1"/>
  <c r="G123" i="1"/>
  <c r="H123" i="1"/>
  <c r="I123" i="1"/>
  <c r="G122" i="1"/>
  <c r="H122" i="1"/>
  <c r="I122" i="1"/>
  <c r="E120" i="1"/>
  <c r="E121" i="1"/>
  <c r="E124" i="1"/>
  <c r="E123" i="1"/>
  <c r="E122" i="1"/>
  <c r="K101" i="1"/>
  <c r="K104" i="1"/>
  <c r="K103" i="1"/>
  <c r="F101" i="1"/>
  <c r="F104" i="1"/>
  <c r="F103" i="1"/>
  <c r="F108" i="1" s="1"/>
  <c r="F119" i="1" s="1"/>
  <c r="J101" i="1"/>
  <c r="J104" i="1"/>
  <c r="J103" i="1"/>
  <c r="G101" i="1"/>
  <c r="H101" i="1"/>
  <c r="I101" i="1"/>
  <c r="G104" i="1"/>
  <c r="H104" i="1"/>
  <c r="I104" i="1"/>
  <c r="G103" i="1"/>
  <c r="H103" i="1"/>
  <c r="H108" i="1" s="1"/>
  <c r="H119" i="1" s="1"/>
  <c r="I103" i="1"/>
  <c r="E101" i="1"/>
  <c r="E104" i="1"/>
  <c r="E103" i="1"/>
  <c r="K82" i="1"/>
  <c r="K83" i="1"/>
  <c r="K85" i="1"/>
  <c r="K84" i="1"/>
  <c r="F82" i="1"/>
  <c r="F83" i="1"/>
  <c r="F85" i="1"/>
  <c r="F84" i="1"/>
  <c r="J82" i="1"/>
  <c r="J83" i="1"/>
  <c r="J85" i="1"/>
  <c r="J84" i="1"/>
  <c r="G82" i="1"/>
  <c r="H82" i="1"/>
  <c r="I82" i="1"/>
  <c r="G83" i="1"/>
  <c r="G89" i="1" s="1"/>
  <c r="G100" i="1" s="1"/>
  <c r="H83" i="1"/>
  <c r="I83" i="1"/>
  <c r="G85" i="1"/>
  <c r="H85" i="1"/>
  <c r="I85" i="1"/>
  <c r="G84" i="1"/>
  <c r="H84" i="1"/>
  <c r="I84" i="1"/>
  <c r="I89" i="1" s="1"/>
  <c r="I100" i="1" s="1"/>
  <c r="E82" i="1"/>
  <c r="E83" i="1"/>
  <c r="E85" i="1"/>
  <c r="E84" i="1"/>
  <c r="K63" i="1"/>
  <c r="K64" i="1"/>
  <c r="K67" i="1"/>
  <c r="K66" i="1"/>
  <c r="K65" i="1"/>
  <c r="F63" i="1"/>
  <c r="F64" i="1"/>
  <c r="F67" i="1"/>
  <c r="F66" i="1"/>
  <c r="F65" i="1"/>
  <c r="J63" i="1"/>
  <c r="J70" i="1" s="1"/>
  <c r="J81" i="1" s="1"/>
  <c r="J64" i="1"/>
  <c r="J67" i="1"/>
  <c r="J66" i="1"/>
  <c r="J65" i="1"/>
  <c r="G63" i="1"/>
  <c r="H63" i="1"/>
  <c r="I63" i="1"/>
  <c r="G64" i="1"/>
  <c r="H64" i="1"/>
  <c r="I64" i="1"/>
  <c r="G67" i="1"/>
  <c r="H67" i="1"/>
  <c r="I67" i="1"/>
  <c r="G66" i="1"/>
  <c r="H66" i="1"/>
  <c r="I66" i="1"/>
  <c r="I70" i="1" s="1"/>
  <c r="I81" i="1" s="1"/>
  <c r="G65" i="1"/>
  <c r="H65" i="1"/>
  <c r="I65" i="1"/>
  <c r="E63" i="1"/>
  <c r="E64" i="1"/>
  <c r="E67" i="1"/>
  <c r="E66" i="1"/>
  <c r="E65" i="1"/>
  <c r="K44" i="1"/>
  <c r="K47" i="1"/>
  <c r="K46" i="1"/>
  <c r="F44" i="1"/>
  <c r="F47" i="1"/>
  <c r="F46" i="1"/>
  <c r="J44" i="1"/>
  <c r="J51" i="1" s="1"/>
  <c r="J62" i="1" s="1"/>
  <c r="J47" i="1"/>
  <c r="J46" i="1"/>
  <c r="G44" i="1"/>
  <c r="H44" i="1"/>
  <c r="I44" i="1"/>
  <c r="G47" i="1"/>
  <c r="H47" i="1"/>
  <c r="I47" i="1"/>
  <c r="G46" i="1"/>
  <c r="H46" i="1"/>
  <c r="H51" i="1" s="1"/>
  <c r="H62" i="1" s="1"/>
  <c r="I46" i="1"/>
  <c r="E44" i="1"/>
  <c r="E47" i="1"/>
  <c r="E46" i="1"/>
  <c r="K25" i="1"/>
  <c r="K26" i="1"/>
  <c r="K27" i="1"/>
  <c r="K30" i="1"/>
  <c r="K29" i="1"/>
  <c r="K28" i="1"/>
  <c r="F25" i="1"/>
  <c r="F32" i="1" s="1"/>
  <c r="F43" i="1" s="1"/>
  <c r="F26" i="1"/>
  <c r="F27" i="1"/>
  <c r="F30" i="1"/>
  <c r="F29" i="1"/>
  <c r="F28" i="1"/>
  <c r="J25" i="1"/>
  <c r="J26" i="1"/>
  <c r="J32" i="1" s="1"/>
  <c r="J43" i="1" s="1"/>
  <c r="J27" i="1"/>
  <c r="J30" i="1"/>
  <c r="J29" i="1"/>
  <c r="J28" i="1"/>
  <c r="G25" i="1"/>
  <c r="H25" i="1"/>
  <c r="I25" i="1"/>
  <c r="G26" i="1"/>
  <c r="G32" i="1" s="1"/>
  <c r="G43" i="1" s="1"/>
  <c r="H26" i="1"/>
  <c r="I26" i="1"/>
  <c r="G27" i="1"/>
  <c r="H27" i="1"/>
  <c r="H32" i="1" s="1"/>
  <c r="H43" i="1" s="1"/>
  <c r="I27" i="1"/>
  <c r="G30" i="1"/>
  <c r="H30" i="1"/>
  <c r="I30" i="1"/>
  <c r="G29" i="1"/>
  <c r="H29" i="1"/>
  <c r="I29" i="1"/>
  <c r="G28" i="1"/>
  <c r="H28" i="1"/>
  <c r="I28" i="1"/>
  <c r="I32" i="1"/>
  <c r="I43" i="1" s="1"/>
  <c r="E27" i="1"/>
  <c r="E25" i="1"/>
  <c r="E26" i="1"/>
  <c r="E30" i="1"/>
  <c r="E29" i="1"/>
  <c r="E28" i="1"/>
  <c r="F137" i="1"/>
  <c r="J137" i="1"/>
  <c r="G137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H184" i="1"/>
  <c r="H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I146" i="1"/>
  <c r="I157" i="1" s="1"/>
  <c r="F146" i="1"/>
  <c r="F157" i="1" s="1"/>
  <c r="B138" i="1"/>
  <c r="A138" i="1"/>
  <c r="L137" i="1"/>
  <c r="B128" i="1"/>
  <c r="A128" i="1"/>
  <c r="L127" i="1"/>
  <c r="J127" i="1"/>
  <c r="H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G108" i="1"/>
  <c r="G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H89" i="1"/>
  <c r="H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I51" i="1"/>
  <c r="I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G13" i="1"/>
  <c r="G24" i="1" s="1"/>
  <c r="J177" i="1" l="1"/>
  <c r="J184" i="1" s="1"/>
  <c r="J195" i="1" s="1"/>
  <c r="I184" i="1"/>
  <c r="I195" i="1" s="1"/>
  <c r="G184" i="1"/>
  <c r="G195" i="1" s="1"/>
  <c r="L138" i="1"/>
  <c r="L196" i="1"/>
  <c r="I137" i="1"/>
  <c r="I138" i="1" s="1"/>
  <c r="H137" i="1"/>
  <c r="H138" i="1" s="1"/>
  <c r="H196" i="1" s="1"/>
  <c r="F138" i="1"/>
  <c r="F196" i="1" s="1"/>
  <c r="J138" i="1"/>
  <c r="G138" i="1"/>
  <c r="G196" i="1" l="1"/>
  <c r="J196" i="1"/>
  <c r="I196" i="1"/>
</calcChain>
</file>

<file path=xl/sharedStrings.xml><?xml version="1.0" encoding="utf-8"?>
<sst xmlns="http://schemas.openxmlformats.org/spreadsheetml/2006/main" count="186" uniqueCount="41">
  <si>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</si>
  <si>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</si>
  <si>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</si>
  <si>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</si>
  <si>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</si>
  <si>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</si>
  <si>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</si>
  <si>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</si>
  <si>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</si>
  <si>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</si>
  <si>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</si>
  <si>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</si>
  <si>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</si>
  <si>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</si>
  <si>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</si>
  <si>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</si>
  <si>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</si>
  <si>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</si>
  <si>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</si>
  <si>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</si>
  <si>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</si>
  <si>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</si>
  <si>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</si>
  <si>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</si>
  <si>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</si>
  <si>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</si>
  <si>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</si>
  <si>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</si>
  <si>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</si>
  <si>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</si>
  <si>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</si>
  <si>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</si>
  <si>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</si>
  <si>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</si>
  <si>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</si>
  <si>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</si>
  <si>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</si>
  <si>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</si>
  <si>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</si>
  <si>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Высавская Т.И.</t>
  </si>
  <si>
    <t>Согласованно: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</si>
</sst>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5;&#1072;/Desktop/&#1055;&#1080;&#1090;&#1072;&#1085;&#1080;&#1077;%2024-25/&#1052;&#1077;&#1085;&#1102;/&#1052;&#1077;&#1085;&#1102;%201%20&#1095;&#1077;&#1090;&#1074;&#1077;&#1088;&#1090;&#1100;/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5;&#1072;/Desktop/&#1055;&#1080;&#1090;&#1072;&#1085;&#1080;&#1077;%2024-25/&#1052;&#1077;&#1085;&#1102;/&#1052;&#1077;&#1085;&#1102;%201%20&#1095;&#1077;&#1090;&#1074;&#1077;&#1088;&#1090;&#1100;/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5;&#1072;/Desktop/&#1055;&#1080;&#1090;&#1072;&#1085;&#1080;&#1077;%2024-25/&#1052;&#1077;&#1085;&#1102;/&#1052;&#1077;&#1085;&#1102;%201%20&#1095;&#1077;&#1090;&#1074;&#1077;&#1088;&#1090;&#1100;/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5;&#1072;/Desktop/&#1055;&#1080;&#1090;&#1072;&#1085;&#1080;&#1077;%2024-25/&#1052;&#1077;&#1085;&#1102;/&#1052;&#1077;&#1085;&#1102;%201%20&#1095;&#1077;&#1090;&#1074;&#1077;&#1088;&#1090;&#1100;/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5;&#1072;/Desktop/&#1055;&#1080;&#1090;&#1072;&#1085;&#1080;&#1077;%2024-25/&#1052;&#1077;&#1085;&#1102;/&#1052;&#1077;&#1085;&#1102;%201%20&#1095;&#1077;&#1090;&#1074;&#1077;&#1088;&#1090;&#1100;/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5;&#1072;/Desktop/&#1055;&#1080;&#1090;&#1072;&#1085;&#1080;&#1077;%2024-25/&#1052;&#1077;&#1085;&#1102;/&#1052;&#1077;&#1085;&#1102;%201%20&#1095;&#1077;&#1090;&#1074;&#1077;&#1088;&#1090;&#1100;/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5;&#1072;/Desktop/&#1055;&#1080;&#1090;&#1072;&#1085;&#1080;&#1077;%2024-25/&#1052;&#1077;&#1085;&#1102;/&#1052;&#1077;&#1085;&#1102;%201%20&#1095;&#1077;&#1090;&#1074;&#1077;&#1088;&#1090;&#1100;/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5;&#1072;/Desktop/&#1055;&#1080;&#1090;&#1072;&#1085;&#1080;&#1077;%2024-25/&#1052;&#1077;&#1085;&#1102;/&#1052;&#1077;&#1085;&#1102;%201%20&#1095;&#1077;&#1090;&#1074;&#1077;&#1088;&#1090;&#1100;/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5;&#1072;/Desktop/&#1055;&#1080;&#1090;&#1072;&#1085;&#1080;&#1077;%2024-25/&#1052;&#1077;&#1085;&#1102;/&#1052;&#1077;&#1085;&#1102;%201%20&#1095;&#1077;&#1090;&#1074;&#1077;&#1088;&#1090;&#1100;/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5;&#1072;/Desktop/&#1055;&#1080;&#1090;&#1072;&#1085;&#1080;&#1077;%2024-25/&#1052;&#1077;&#1085;&#1102;/&#1052;&#1077;&#1085;&#1102;%201%20&#1095;&#1077;&#1090;&#1074;&#1077;&#1088;&#1090;&#1100;/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161/2004</v>
          </cell>
          <cell r="D4" t="str">
            <v>Каша пшённая вязкая молочная с маслом, сахаром</v>
          </cell>
          <cell r="E4">
            <v>270</v>
          </cell>
          <cell r="G4">
            <v>269.33</v>
          </cell>
          <cell r="H4">
            <v>8</v>
          </cell>
          <cell r="I4">
            <v>9</v>
          </cell>
          <cell r="J4">
            <v>39</v>
          </cell>
        </row>
        <row r="5">
          <cell r="C5" t="str">
            <v>Пром.произ.</v>
          </cell>
          <cell r="D5" t="str">
            <v>Хлеб пшеничный с сыром</v>
          </cell>
          <cell r="E5">
            <v>100</v>
          </cell>
          <cell r="G5">
            <v>197</v>
          </cell>
          <cell r="H5">
            <v>8</v>
          </cell>
          <cell r="I5">
            <v>5</v>
          </cell>
          <cell r="J5">
            <v>21</v>
          </cell>
        </row>
        <row r="6">
          <cell r="C6">
            <v>637</v>
          </cell>
          <cell r="D6" t="str">
            <v>Кофейный напиток на молоке</v>
          </cell>
          <cell r="E6">
            <v>200</v>
          </cell>
          <cell r="G6">
            <v>134</v>
          </cell>
          <cell r="H6">
            <v>3</v>
          </cell>
          <cell r="I6">
            <v>2</v>
          </cell>
          <cell r="J6">
            <v>29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492/2004</v>
          </cell>
          <cell r="D4" t="str">
            <v>Плов из птицы</v>
          </cell>
          <cell r="E4">
            <v>200</v>
          </cell>
          <cell r="G4">
            <v>258</v>
          </cell>
          <cell r="H4">
            <v>22.6</v>
          </cell>
          <cell r="I4">
            <v>17</v>
          </cell>
          <cell r="J4">
            <v>0</v>
          </cell>
        </row>
        <row r="5">
          <cell r="C5" t="str">
            <v>Пром.пр-ва</v>
          </cell>
          <cell r="D5" t="str">
            <v>Помидор соленый</v>
          </cell>
          <cell r="E5">
            <v>60</v>
          </cell>
          <cell r="G5">
            <v>20.2</v>
          </cell>
          <cell r="H5">
            <v>0.60000000000000009</v>
          </cell>
          <cell r="I5">
            <v>0</v>
          </cell>
          <cell r="J5">
            <v>1.3</v>
          </cell>
        </row>
        <row r="6">
          <cell r="C6" t="str">
            <v>Пром.пр-ва</v>
          </cell>
          <cell r="D6" t="str">
            <v xml:space="preserve">Хлеб пшеничный </v>
          </cell>
          <cell r="E6">
            <v>80</v>
          </cell>
          <cell r="G6">
            <v>117</v>
          </cell>
          <cell r="H6">
            <v>3.8</v>
          </cell>
          <cell r="I6">
            <v>0.3</v>
          </cell>
          <cell r="J6">
            <v>20.7</v>
          </cell>
        </row>
        <row r="7">
          <cell r="C7" t="str">
            <v>686/2004</v>
          </cell>
          <cell r="D7" t="str">
            <v>Чай с сахаром</v>
          </cell>
          <cell r="E7">
            <v>200</v>
          </cell>
          <cell r="G7">
            <v>56</v>
          </cell>
          <cell r="H7">
            <v>0</v>
          </cell>
          <cell r="I7">
            <v>0</v>
          </cell>
          <cell r="J7">
            <v>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Табл4/2004</v>
          </cell>
          <cell r="D4" t="str">
            <v>Рис отварной</v>
          </cell>
          <cell r="E4" t="str">
            <v>150</v>
          </cell>
          <cell r="G4">
            <v>258</v>
          </cell>
          <cell r="H4">
            <v>22.6</v>
          </cell>
          <cell r="I4">
            <v>17</v>
          </cell>
          <cell r="J4">
            <v>0</v>
          </cell>
        </row>
        <row r="5">
          <cell r="C5" t="str">
            <v>487/2004</v>
          </cell>
          <cell r="D5" t="str">
            <v>Птица отварная с соусом паровым</v>
          </cell>
          <cell r="E5" t="str">
            <v>90</v>
          </cell>
          <cell r="G5">
            <v>244</v>
          </cell>
          <cell r="H5">
            <v>22.6</v>
          </cell>
          <cell r="I5">
            <v>17</v>
          </cell>
          <cell r="J5">
            <v>0</v>
          </cell>
        </row>
        <row r="6">
          <cell r="C6" t="str">
            <v>583/2004</v>
          </cell>
        </row>
        <row r="7">
          <cell r="C7" t="str">
            <v>пром.пр-ва</v>
          </cell>
          <cell r="D7" t="str">
            <v>Зеленый горошек</v>
          </cell>
          <cell r="E7">
            <v>60</v>
          </cell>
          <cell r="G7">
            <v>34</v>
          </cell>
          <cell r="H7">
            <v>1.92</v>
          </cell>
          <cell r="I7">
            <v>0.12</v>
          </cell>
          <cell r="J7">
            <v>3.96</v>
          </cell>
        </row>
        <row r="8">
          <cell r="C8" t="str">
            <v>Пром.пр-ва</v>
          </cell>
          <cell r="D8" t="str">
            <v>Хлеб пшеничный  в/с</v>
          </cell>
          <cell r="E8">
            <v>80</v>
          </cell>
          <cell r="G8">
            <v>117</v>
          </cell>
          <cell r="H8">
            <v>3.8</v>
          </cell>
          <cell r="I8">
            <v>0.30000000000000004</v>
          </cell>
          <cell r="J8">
            <v>20.7</v>
          </cell>
        </row>
        <row r="9">
          <cell r="C9" t="str">
            <v>686/2004</v>
          </cell>
          <cell r="D9" t="str">
            <v>Чай с сахаром</v>
          </cell>
          <cell r="E9">
            <v>200</v>
          </cell>
          <cell r="G9">
            <v>56</v>
          </cell>
          <cell r="H9">
            <v>0</v>
          </cell>
          <cell r="I9">
            <v>0</v>
          </cell>
          <cell r="J9">
            <v>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161/2004</v>
          </cell>
          <cell r="D4" t="str">
            <v>Суп молочный с макаронными изделиями</v>
          </cell>
          <cell r="E4">
            <v>250</v>
          </cell>
          <cell r="G4">
            <v>241</v>
          </cell>
          <cell r="H4">
            <v>9</v>
          </cell>
          <cell r="I4">
            <v>9</v>
          </cell>
          <cell r="J4">
            <v>31</v>
          </cell>
        </row>
        <row r="5">
          <cell r="C5" t="str">
            <v>Пром.пр-ва</v>
          </cell>
          <cell r="D5" t="str">
            <v>Хлеб пшеничный  с сыром</v>
          </cell>
          <cell r="E5">
            <v>100</v>
          </cell>
          <cell r="G5">
            <v>217</v>
          </cell>
          <cell r="H5">
            <v>8</v>
          </cell>
          <cell r="I5">
            <v>5</v>
          </cell>
          <cell r="J5">
            <v>20.7</v>
          </cell>
        </row>
        <row r="6">
          <cell r="C6" t="str">
            <v>639/2004</v>
          </cell>
          <cell r="D6" t="str">
            <v>Компот из сухофруктов, с сахаром</v>
          </cell>
          <cell r="E6">
            <v>200</v>
          </cell>
          <cell r="G6">
            <v>132.6</v>
          </cell>
          <cell r="H6">
            <v>0.32</v>
          </cell>
          <cell r="I6">
            <v>0</v>
          </cell>
          <cell r="J6">
            <v>32.86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Табл4/2004</v>
          </cell>
          <cell r="D4" t="str">
            <v>Рис отварной</v>
          </cell>
          <cell r="E4">
            <v>150</v>
          </cell>
          <cell r="G4">
            <v>258</v>
          </cell>
          <cell r="H4">
            <v>22.6</v>
          </cell>
          <cell r="I4">
            <v>17</v>
          </cell>
          <cell r="J4">
            <v>0</v>
          </cell>
        </row>
        <row r="5">
          <cell r="C5" t="str">
            <v>364/2008</v>
          </cell>
          <cell r="D5" t="str">
            <v>Биточки рыбные</v>
          </cell>
          <cell r="E5">
            <v>90</v>
          </cell>
          <cell r="G5">
            <v>185</v>
          </cell>
          <cell r="H5">
            <v>14.8</v>
          </cell>
          <cell r="I5">
            <v>5.4</v>
          </cell>
          <cell r="J5">
            <v>15.5</v>
          </cell>
        </row>
        <row r="6">
          <cell r="C6" t="str">
            <v>Пром.пр-ва</v>
          </cell>
          <cell r="D6" t="str">
            <v>Огурец солёный</v>
          </cell>
          <cell r="E6">
            <v>60</v>
          </cell>
          <cell r="G6">
            <v>20.2</v>
          </cell>
          <cell r="H6">
            <v>0.60000000000000009</v>
          </cell>
          <cell r="I6">
            <v>0</v>
          </cell>
          <cell r="J6">
            <v>1.3</v>
          </cell>
        </row>
        <row r="7">
          <cell r="C7" t="str">
            <v>Пром.пр-ва</v>
          </cell>
          <cell r="D7" t="str">
            <v xml:space="preserve">Хлеб пшеничный </v>
          </cell>
          <cell r="E7">
            <v>80</v>
          </cell>
          <cell r="G7">
            <v>117</v>
          </cell>
          <cell r="H7">
            <v>3.8</v>
          </cell>
          <cell r="I7">
            <v>0.30000000000000004</v>
          </cell>
          <cell r="J7">
            <v>20.7</v>
          </cell>
        </row>
        <row r="8">
          <cell r="C8" t="str">
            <v>686/2004</v>
          </cell>
          <cell r="D8" t="str">
            <v>Чай с сахаром</v>
          </cell>
          <cell r="E8">
            <v>200</v>
          </cell>
          <cell r="G8">
            <v>56</v>
          </cell>
          <cell r="H8">
            <v>0</v>
          </cell>
          <cell r="I8">
            <v>0</v>
          </cell>
          <cell r="J8">
            <v>14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257/табл№4</v>
          </cell>
          <cell r="D4" t="str">
            <v>Каша гречневая рассыпчатая</v>
          </cell>
          <cell r="E4">
            <v>265</v>
          </cell>
          <cell r="G4">
            <v>269.33</v>
          </cell>
          <cell r="H4">
            <v>8.2810000000000006</v>
          </cell>
          <cell r="I4">
            <v>9.0180000000000007</v>
          </cell>
          <cell r="J4">
            <v>38.558999999999997</v>
          </cell>
        </row>
        <row r="5">
          <cell r="C5" t="str">
            <v>498/2004</v>
          </cell>
          <cell r="D5" t="str">
            <v xml:space="preserve">Котлеты рубленные из птицы  </v>
          </cell>
          <cell r="E5">
            <v>90</v>
          </cell>
          <cell r="G5">
            <v>197</v>
          </cell>
          <cell r="H5">
            <v>8</v>
          </cell>
          <cell r="I5">
            <v>5</v>
          </cell>
          <cell r="J5">
            <v>20.7</v>
          </cell>
        </row>
        <row r="6">
          <cell r="C6" t="str">
            <v>Пром.пр-ва</v>
          </cell>
          <cell r="D6" t="str">
            <v>Хлеб пшеничный</v>
          </cell>
          <cell r="E6">
            <v>80</v>
          </cell>
          <cell r="G6">
            <v>134</v>
          </cell>
          <cell r="H6">
            <v>3</v>
          </cell>
          <cell r="I6">
            <v>2</v>
          </cell>
          <cell r="J6">
            <v>29</v>
          </cell>
        </row>
        <row r="7">
          <cell r="C7" t="str">
            <v>686/2004</v>
          </cell>
          <cell r="D7" t="str">
            <v xml:space="preserve">Чай  с сахаром </v>
          </cell>
          <cell r="E7">
            <v>200</v>
          </cell>
          <cell r="G7">
            <v>56</v>
          </cell>
          <cell r="H7">
            <v>0</v>
          </cell>
          <cell r="I7">
            <v>0</v>
          </cell>
          <cell r="J7">
            <v>14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284/2008</v>
          </cell>
          <cell r="D4" t="str">
            <v>Каша рисовая вязкая молочная с маслом</v>
          </cell>
          <cell r="E4">
            <v>270</v>
          </cell>
          <cell r="G4">
            <v>269</v>
          </cell>
          <cell r="H4">
            <v>6.3</v>
          </cell>
          <cell r="I4">
            <v>7.09</v>
          </cell>
          <cell r="J4">
            <v>44.8</v>
          </cell>
        </row>
        <row r="5">
          <cell r="C5" t="str">
            <v>Пром.пр-ва</v>
          </cell>
          <cell r="D5" t="str">
            <v>Хлеб пшеничный  с сыром</v>
          </cell>
          <cell r="E5">
            <v>100</v>
          </cell>
          <cell r="G5">
            <v>197</v>
          </cell>
          <cell r="H5">
            <v>8</v>
          </cell>
          <cell r="I5">
            <v>5</v>
          </cell>
          <cell r="J5">
            <v>20.7</v>
          </cell>
        </row>
        <row r="6">
          <cell r="C6">
            <v>637</v>
          </cell>
          <cell r="D6" t="str">
            <v>Кофейный напиток на молоке</v>
          </cell>
          <cell r="E6">
            <v>200</v>
          </cell>
          <cell r="G6">
            <v>134</v>
          </cell>
          <cell r="H6">
            <v>3</v>
          </cell>
          <cell r="I6">
            <v>2</v>
          </cell>
          <cell r="J6">
            <v>29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257/табл№4</v>
          </cell>
          <cell r="D4" t="str">
            <v>Каша гречневая рассыпчатая</v>
          </cell>
          <cell r="E4">
            <v>150</v>
          </cell>
          <cell r="G4">
            <v>368</v>
          </cell>
          <cell r="H4">
            <v>11</v>
          </cell>
          <cell r="I4">
            <v>10</v>
          </cell>
          <cell r="J4">
            <v>56</v>
          </cell>
        </row>
        <row r="5">
          <cell r="C5" t="str">
            <v>498/2004</v>
          </cell>
          <cell r="D5" t="str">
            <v>Котлеты рубленные из птицы</v>
          </cell>
          <cell r="E5">
            <v>90</v>
          </cell>
          <cell r="G5">
            <v>391.47</v>
          </cell>
          <cell r="H5">
            <v>25.04</v>
          </cell>
          <cell r="I5">
            <v>26.62</v>
          </cell>
          <cell r="J5">
            <v>12.97</v>
          </cell>
        </row>
        <row r="6">
          <cell r="C6" t="str">
            <v>пром.пр-ва</v>
          </cell>
          <cell r="D6" t="str">
            <v>Зеленый горошек</v>
          </cell>
          <cell r="E6">
            <v>60</v>
          </cell>
          <cell r="G6">
            <v>34</v>
          </cell>
          <cell r="H6">
            <v>1.92</v>
          </cell>
          <cell r="I6">
            <v>0.12</v>
          </cell>
          <cell r="J6">
            <v>3.96</v>
          </cell>
        </row>
        <row r="7">
          <cell r="C7" t="str">
            <v>пром.пр-ва</v>
          </cell>
          <cell r="D7" t="str">
            <v xml:space="preserve">Хлеб пшеничный </v>
          </cell>
          <cell r="E7">
            <v>80</v>
          </cell>
          <cell r="G7">
            <v>117</v>
          </cell>
          <cell r="H7">
            <v>3.8</v>
          </cell>
          <cell r="I7">
            <v>0.3</v>
          </cell>
          <cell r="J7">
            <v>20.7</v>
          </cell>
        </row>
        <row r="8">
          <cell r="C8" t="str">
            <v>686/2004</v>
          </cell>
          <cell r="D8" t="str">
            <v>Чай с сахаром</v>
          </cell>
          <cell r="E8">
            <v>200</v>
          </cell>
          <cell r="G8">
            <v>56</v>
          </cell>
          <cell r="H8">
            <v>0</v>
          </cell>
          <cell r="I8">
            <v>0</v>
          </cell>
          <cell r="J8">
            <v>14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305/2004</v>
          </cell>
          <cell r="D4" t="str">
            <v>Каша «Янтарная» (из пшена с яблоками)</v>
          </cell>
          <cell r="E4">
            <v>260</v>
          </cell>
          <cell r="G4">
            <v>257.5</v>
          </cell>
          <cell r="H4">
            <v>6.25</v>
          </cell>
          <cell r="I4">
            <v>3</v>
          </cell>
          <cell r="J4">
            <v>56.25</v>
          </cell>
        </row>
        <row r="5">
          <cell r="C5" t="str">
            <v>Пром.пр-ва</v>
          </cell>
          <cell r="D5" t="str">
            <v>Хлеб пшеничный  с сыром</v>
          </cell>
          <cell r="E5">
            <v>100</v>
          </cell>
          <cell r="G5">
            <v>197</v>
          </cell>
          <cell r="H5">
            <v>8</v>
          </cell>
          <cell r="I5">
            <v>5</v>
          </cell>
          <cell r="J5">
            <v>20.7</v>
          </cell>
        </row>
        <row r="6">
          <cell r="C6" t="str">
            <v>686/2004</v>
          </cell>
          <cell r="D6" t="str">
            <v>Чай с сахаром и лимоном</v>
          </cell>
          <cell r="E6">
            <v>200</v>
          </cell>
          <cell r="G6">
            <v>56</v>
          </cell>
          <cell r="H6">
            <v>0</v>
          </cell>
          <cell r="I6">
            <v>0</v>
          </cell>
          <cell r="J6">
            <v>14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518/2004</v>
          </cell>
          <cell r="D4" t="str">
            <v>Картофель отварной</v>
          </cell>
          <cell r="E4" t="str">
            <v>150</v>
          </cell>
          <cell r="G4">
            <v>253.06</v>
          </cell>
          <cell r="H4">
            <v>3.5</v>
          </cell>
          <cell r="I4">
            <v>4.5</v>
          </cell>
          <cell r="J4">
            <v>23.7</v>
          </cell>
        </row>
        <row r="5">
          <cell r="C5" t="str">
            <v>364/2008</v>
          </cell>
          <cell r="D5" t="str">
            <v>Биточки рыбные</v>
          </cell>
          <cell r="E5" t="str">
            <v>90</v>
          </cell>
          <cell r="G5">
            <v>185</v>
          </cell>
          <cell r="H5">
            <v>14.8</v>
          </cell>
          <cell r="I5">
            <v>5.4</v>
          </cell>
          <cell r="J5">
            <v>15.5</v>
          </cell>
        </row>
        <row r="6">
          <cell r="C6" t="str">
            <v>Пром.пр-ва</v>
          </cell>
          <cell r="D6" t="str">
            <v>Огурец соленый</v>
          </cell>
          <cell r="E6">
            <v>60</v>
          </cell>
          <cell r="G6">
            <v>30</v>
          </cell>
          <cell r="H6">
            <v>2</v>
          </cell>
          <cell r="I6">
            <v>0</v>
          </cell>
          <cell r="J6">
            <v>2</v>
          </cell>
        </row>
        <row r="7">
          <cell r="C7" t="str">
            <v>Пром.пр-ва</v>
          </cell>
          <cell r="D7" t="str">
            <v xml:space="preserve">Хлеб пшеничный </v>
          </cell>
          <cell r="E7">
            <v>80</v>
          </cell>
          <cell r="G7">
            <v>117</v>
          </cell>
          <cell r="H7">
            <v>3.8</v>
          </cell>
          <cell r="I7">
            <v>0.3</v>
          </cell>
          <cell r="J7">
            <v>20.7</v>
          </cell>
        </row>
        <row r="8">
          <cell r="C8" t="str">
            <v>686/2004</v>
          </cell>
          <cell r="D8" t="str">
            <v xml:space="preserve">Чай  с сахаром </v>
          </cell>
          <cell r="E8">
            <v>200</v>
          </cell>
          <cell r="G8">
            <v>56</v>
          </cell>
          <cell r="H8">
            <v>0</v>
          </cell>
          <cell r="I8">
            <v>0</v>
          </cell>
          <cell r="J8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05" sqref="I20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2" t="s">
        <v>40</v>
      </c>
      <c r="G1" s="2" t="s">
        <v>16</v>
      </c>
      <c r="H1" s="62" t="s">
        <v>38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 t="s">
        <v>39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tr">
        <f>'[1]1'!D4</f>
        <v>Каша пшённая вязкая молочная с маслом, сахаром</v>
      </c>
      <c r="F6" s="52">
        <f>'[1]1'!E4</f>
        <v>270</v>
      </c>
      <c r="G6" s="52">
        <f>'[1]1'!H4</f>
        <v>8</v>
      </c>
      <c r="H6" s="52">
        <f>'[1]1'!I4</f>
        <v>9</v>
      </c>
      <c r="I6" s="52">
        <f>'[1]1'!J4</f>
        <v>39</v>
      </c>
      <c r="J6" s="52">
        <f>'[1]1'!G4</f>
        <v>269.33</v>
      </c>
      <c r="K6" s="41" t="str">
        <f>'[1]1'!C4</f>
        <v>161/2004</v>
      </c>
      <c r="L6" s="40">
        <v>70</v>
      </c>
    </row>
    <row r="7" spans="1:12" ht="15" x14ac:dyDescent="0.25">
      <c r="A7" s="23"/>
      <c r="B7" s="15"/>
      <c r="C7" s="11"/>
      <c r="D7" s="6"/>
      <c r="E7" s="42"/>
      <c r="F7" s="42"/>
      <c r="G7" s="42"/>
      <c r="H7" s="42"/>
      <c r="I7" s="42"/>
      <c r="J7" s="42"/>
      <c r="K7" s="42"/>
      <c r="L7" s="43"/>
    </row>
    <row r="8" spans="1:12" ht="15" x14ac:dyDescent="0.25">
      <c r="A8" s="23"/>
      <c r="B8" s="15"/>
      <c r="C8" s="11"/>
      <c r="D8" s="7" t="s">
        <v>21</v>
      </c>
      <c r="E8" s="42" t="str">
        <f>'[1]1'!D6</f>
        <v>Кофейный напиток на молоке</v>
      </c>
      <c r="F8" s="51">
        <f>'[1]1'!E6</f>
        <v>200</v>
      </c>
      <c r="G8" s="51">
        <f>'[1]1'!H6</f>
        <v>3</v>
      </c>
      <c r="H8" s="51">
        <f>'[1]1'!I6</f>
        <v>2</v>
      </c>
      <c r="I8" s="51">
        <f>'[1]1'!J6</f>
        <v>29</v>
      </c>
      <c r="J8" s="51">
        <f>'[1]1'!G6</f>
        <v>134</v>
      </c>
      <c r="K8" s="44">
        <f>'[1]1'!C6</f>
        <v>637</v>
      </c>
      <c r="L8" s="43"/>
    </row>
    <row r="9" spans="1:12" ht="25.5" x14ac:dyDescent="0.25">
      <c r="A9" s="23"/>
      <c r="B9" s="15"/>
      <c r="C9" s="11"/>
      <c r="D9" s="7" t="s">
        <v>22</v>
      </c>
      <c r="E9" s="42" t="str">
        <f>'[1]1'!D5</f>
        <v>Хлеб пшеничный с сыром</v>
      </c>
      <c r="F9" s="51">
        <f>'[1]1'!E5</f>
        <v>100</v>
      </c>
      <c r="G9" s="51">
        <f>'[1]1'!H5</f>
        <v>8</v>
      </c>
      <c r="H9" s="51">
        <f>'[1]1'!I5</f>
        <v>5</v>
      </c>
      <c r="I9" s="51">
        <f>'[1]1'!J5</f>
        <v>21</v>
      </c>
      <c r="J9" s="51">
        <f>'[1]1'!G5</f>
        <v>197</v>
      </c>
      <c r="K9" s="44" t="str">
        <f>'[1]1'!C5</f>
        <v>Пром.произ.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570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89</v>
      </c>
      <c r="J13" s="19">
        <f t="shared" si="0"/>
        <v>600.32999999999993</v>
      </c>
      <c r="K13" s="25"/>
      <c r="L13" s="19">
        <f t="shared" ref="L13" si="1">SUM(L6:L12)</f>
        <v>70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570</v>
      </c>
      <c r="G24" s="32">
        <f t="shared" ref="G24:J24" si="4">G13+G23</f>
        <v>19</v>
      </c>
      <c r="H24" s="32">
        <f t="shared" si="4"/>
        <v>16</v>
      </c>
      <c r="I24" s="32">
        <f t="shared" si="4"/>
        <v>89</v>
      </c>
      <c r="J24" s="32">
        <f t="shared" si="4"/>
        <v>600.32999999999993</v>
      </c>
      <c r="K24" s="32"/>
      <c r="L24" s="32">
        <f t="shared" ref="L24" si="5">L13+L23</f>
        <v>70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tr">
        <f>'[2]1'!D4</f>
        <v>Рис отварной</v>
      </c>
      <c r="F25" s="53" t="str">
        <f>'[2]1'!E4</f>
        <v>150</v>
      </c>
      <c r="G25" s="52">
        <f>'[2]1'!H4</f>
        <v>22.6</v>
      </c>
      <c r="H25" s="52">
        <f>'[2]1'!I4</f>
        <v>17</v>
      </c>
      <c r="I25" s="52">
        <f>'[2]1'!J4</f>
        <v>0</v>
      </c>
      <c r="J25" s="52">
        <f>'[2]1'!G4</f>
        <v>258</v>
      </c>
      <c r="K25" s="41" t="str">
        <f>'[2]1'!C4</f>
        <v>Табл4/2004</v>
      </c>
      <c r="L25" s="40">
        <v>70</v>
      </c>
    </row>
    <row r="26" spans="1:12" ht="15" x14ac:dyDescent="0.25">
      <c r="A26" s="14"/>
      <c r="B26" s="15"/>
      <c r="C26" s="11"/>
      <c r="D26" s="6"/>
      <c r="E26" s="42" t="str">
        <f>'[2]1'!D5</f>
        <v>Птица отварная с соусом паровым</v>
      </c>
      <c r="F26" s="54" t="str">
        <f>'[2]1'!E5</f>
        <v>90</v>
      </c>
      <c r="G26" s="51">
        <f>'[2]1'!H5</f>
        <v>22.6</v>
      </c>
      <c r="H26" s="51">
        <f>'[2]1'!I5</f>
        <v>17</v>
      </c>
      <c r="I26" s="51">
        <f>'[2]1'!J5</f>
        <v>0</v>
      </c>
      <c r="J26" s="51">
        <f>'[2]1'!G5</f>
        <v>244</v>
      </c>
      <c r="K26" s="44" t="str">
        <f>'[2]1'!C5</f>
        <v>487/2004</v>
      </c>
      <c r="L26" s="43"/>
    </row>
    <row r="27" spans="1:12" ht="15" x14ac:dyDescent="0.25">
      <c r="A27" s="14"/>
      <c r="B27" s="15"/>
      <c r="C27" s="11"/>
      <c r="E27" s="42">
        <f>'[2]1'!D6</f>
        <v>0</v>
      </c>
      <c r="F27" s="54">
        <f>'[2]1'!E6</f>
        <v>0</v>
      </c>
      <c r="G27" s="51">
        <f>'[2]1'!H6</f>
        <v>0</v>
      </c>
      <c r="H27" s="51">
        <f>'[2]1'!I6</f>
        <v>0</v>
      </c>
      <c r="I27" s="51">
        <f>'[2]1'!J6</f>
        <v>0</v>
      </c>
      <c r="J27" s="51">
        <f>'[2]1'!G6</f>
        <v>0</v>
      </c>
      <c r="K27" s="44" t="str">
        <f>'[2]1'!C6</f>
        <v>583/2004</v>
      </c>
      <c r="L27" s="43"/>
    </row>
    <row r="28" spans="1:12" ht="15" x14ac:dyDescent="0.25">
      <c r="A28" s="14"/>
      <c r="B28" s="15"/>
      <c r="C28" s="11"/>
      <c r="D28" s="7" t="s">
        <v>21</v>
      </c>
      <c r="E28" s="42" t="str">
        <f>'[2]1'!D9</f>
        <v>Чай с сахаром</v>
      </c>
      <c r="F28" s="54">
        <f>'[2]1'!E9</f>
        <v>200</v>
      </c>
      <c r="G28" s="51">
        <f>'[2]1'!H9</f>
        <v>0</v>
      </c>
      <c r="H28" s="51">
        <f>'[2]1'!I9</f>
        <v>0</v>
      </c>
      <c r="I28" s="51">
        <f>'[2]1'!J9</f>
        <v>14</v>
      </c>
      <c r="J28" s="51">
        <f>'[2]1'!G9</f>
        <v>56</v>
      </c>
      <c r="K28" s="44" t="str">
        <f>'[2]1'!C9</f>
        <v>686/2004</v>
      </c>
      <c r="L28" s="43"/>
    </row>
    <row r="29" spans="1:12" ht="25.5" x14ac:dyDescent="0.25">
      <c r="A29" s="14"/>
      <c r="B29" s="15"/>
      <c r="C29" s="11"/>
      <c r="D29" s="7" t="s">
        <v>22</v>
      </c>
      <c r="E29" s="42" t="str">
        <f>'[2]1'!D8</f>
        <v>Хлеб пшеничный  в/с</v>
      </c>
      <c r="F29" s="54">
        <f>'[2]1'!E8</f>
        <v>80</v>
      </c>
      <c r="G29" s="51">
        <f>'[2]1'!H8</f>
        <v>3.8</v>
      </c>
      <c r="H29" s="51">
        <f>'[2]1'!I8</f>
        <v>0.30000000000000004</v>
      </c>
      <c r="I29" s="51">
        <f>'[2]1'!J8</f>
        <v>20.7</v>
      </c>
      <c r="J29" s="51">
        <f>'[2]1'!G8</f>
        <v>117</v>
      </c>
      <c r="K29" s="44" t="str">
        <f>'[2]1'!C8</f>
        <v>Пром.пр-ва</v>
      </c>
      <c r="L29" s="43"/>
    </row>
    <row r="30" spans="1:12" ht="25.5" x14ac:dyDescent="0.25">
      <c r="A30" s="14"/>
      <c r="B30" s="15"/>
      <c r="C30" s="11"/>
      <c r="D30" s="7" t="s">
        <v>23</v>
      </c>
      <c r="E30" s="42" t="str">
        <f>'[2]1'!D7</f>
        <v>Зеленый горошек</v>
      </c>
      <c r="F30" s="54">
        <f>'[2]1'!E7</f>
        <v>60</v>
      </c>
      <c r="G30" s="51">
        <f>'[2]1'!H7</f>
        <v>1.92</v>
      </c>
      <c r="H30" s="51">
        <f>'[2]1'!I7</f>
        <v>0.12</v>
      </c>
      <c r="I30" s="51">
        <f>'[2]1'!J7</f>
        <v>3.96</v>
      </c>
      <c r="J30" s="51">
        <f>'[2]1'!G7</f>
        <v>34</v>
      </c>
      <c r="K30" s="44" t="str">
        <f>'[2]1'!C7</f>
        <v>пром.пр-ва</v>
      </c>
      <c r="L30" s="43"/>
    </row>
    <row r="31" spans="1:12" ht="15" x14ac:dyDescent="0.25">
      <c r="A31" s="14"/>
      <c r="B31" s="15"/>
      <c r="C31" s="11"/>
      <c r="D31" s="6"/>
      <c r="E31" s="42"/>
      <c r="F31" s="42"/>
      <c r="G31" s="42"/>
      <c r="H31" s="42"/>
      <c r="I31" s="42"/>
      <c r="J31" s="42"/>
      <c r="K31" s="42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SUM(F25:F30)</f>
        <v>340</v>
      </c>
      <c r="G32" s="19">
        <f>SUM(G25:G30)</f>
        <v>50.92</v>
      </c>
      <c r="H32" s="19">
        <f>SUM(H25:H30)</f>
        <v>34.419999999999995</v>
      </c>
      <c r="I32" s="19">
        <f>SUM(I25:I30)</f>
        <v>38.660000000000004</v>
      </c>
      <c r="J32" s="19">
        <f>SUM(J25:J30)</f>
        <v>709</v>
      </c>
      <c r="K32" s="25"/>
      <c r="L32" s="19">
        <f t="shared" ref="L32" si="6">SUM(L25:L31)</f>
        <v>70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:L42" si="10">SUM(J33:J41)</f>
        <v>0</v>
      </c>
      <c r="K42" s="25"/>
      <c r="L42" s="19">
        <f t="shared" si="10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340</v>
      </c>
      <c r="G43" s="32">
        <f t="shared" ref="G43" si="11">G32+G42</f>
        <v>50.92</v>
      </c>
      <c r="H43" s="32">
        <f t="shared" ref="H43" si="12">H32+H42</f>
        <v>34.419999999999995</v>
      </c>
      <c r="I43" s="32">
        <f t="shared" ref="I43" si="13">I32+I42</f>
        <v>38.660000000000004</v>
      </c>
      <c r="J43" s="32">
        <f t="shared" ref="J43:L43" si="14">J32+J42</f>
        <v>709</v>
      </c>
      <c r="K43" s="32"/>
      <c r="L43" s="32">
        <f t="shared" si="14"/>
        <v>70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tr">
        <f>'[3]1'!D4</f>
        <v>Суп молочный с макаронными изделиями</v>
      </c>
      <c r="F44" s="52">
        <f>'[3]1'!E4</f>
        <v>250</v>
      </c>
      <c r="G44" s="52">
        <f>'[3]1'!H4</f>
        <v>9</v>
      </c>
      <c r="H44" s="52">
        <f>'[3]1'!I4</f>
        <v>9</v>
      </c>
      <c r="I44" s="52">
        <f>'[3]1'!J4</f>
        <v>31</v>
      </c>
      <c r="J44" s="52">
        <f>'[3]1'!G4</f>
        <v>241</v>
      </c>
      <c r="K44" s="41" t="str">
        <f>'[3]1'!C4</f>
        <v>161/2004</v>
      </c>
      <c r="L44" s="40">
        <v>70</v>
      </c>
    </row>
    <row r="45" spans="1:12" ht="15" x14ac:dyDescent="0.25">
      <c r="A45" s="23"/>
      <c r="B45" s="15"/>
      <c r="C45" s="11"/>
      <c r="D45" s="6"/>
      <c r="E45" s="42"/>
      <c r="F45" s="42"/>
      <c r="G45" s="42"/>
      <c r="H45" s="42"/>
      <c r="I45" s="42"/>
      <c r="J45" s="42"/>
      <c r="K45" s="42"/>
      <c r="L45" s="43"/>
    </row>
    <row r="46" spans="1:12" ht="15" x14ac:dyDescent="0.25">
      <c r="A46" s="23"/>
      <c r="B46" s="15"/>
      <c r="C46" s="11"/>
      <c r="D46" s="7" t="s">
        <v>21</v>
      </c>
      <c r="E46" s="42" t="str">
        <f>'[3]1'!D6</f>
        <v>Компот из сухофруктов, с сахаром</v>
      </c>
      <c r="F46" s="51">
        <f>'[3]1'!E6</f>
        <v>200</v>
      </c>
      <c r="G46" s="51">
        <f>'[3]1'!H6</f>
        <v>0.32</v>
      </c>
      <c r="H46" s="51">
        <f>'[3]1'!I6</f>
        <v>0</v>
      </c>
      <c r="I46" s="51">
        <f>'[3]1'!J6</f>
        <v>32.86</v>
      </c>
      <c r="J46" s="51">
        <f>'[3]1'!G6</f>
        <v>132.6</v>
      </c>
      <c r="K46" s="44" t="str">
        <f>'[3]1'!C6</f>
        <v>639/2004</v>
      </c>
      <c r="L46" s="43"/>
    </row>
    <row r="47" spans="1:12" ht="25.5" x14ac:dyDescent="0.25">
      <c r="A47" s="23"/>
      <c r="B47" s="15"/>
      <c r="C47" s="11"/>
      <c r="D47" s="7" t="s">
        <v>22</v>
      </c>
      <c r="E47" s="42" t="str">
        <f>'[3]1'!D5</f>
        <v>Хлеб пшеничный  с сыром</v>
      </c>
      <c r="F47" s="51">
        <f>'[3]1'!E5</f>
        <v>100</v>
      </c>
      <c r="G47" s="51">
        <f>'[3]1'!H5</f>
        <v>8</v>
      </c>
      <c r="H47" s="51">
        <f>'[3]1'!I5</f>
        <v>5</v>
      </c>
      <c r="I47" s="51">
        <f>'[3]1'!J5</f>
        <v>20.7</v>
      </c>
      <c r="J47" s="51">
        <f>'[3]1'!G5</f>
        <v>217</v>
      </c>
      <c r="K47" s="44" t="str">
        <f>'[3]1'!C5</f>
        <v>Пром.пр-ва</v>
      </c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5">SUM(G44:G50)</f>
        <v>17.32</v>
      </c>
      <c r="H51" s="19">
        <f t="shared" ref="H51" si="16">SUM(H44:H50)</f>
        <v>14</v>
      </c>
      <c r="I51" s="19">
        <f t="shared" ref="I51" si="17">SUM(I44:I50)</f>
        <v>84.56</v>
      </c>
      <c r="J51" s="19">
        <f t="shared" ref="J51:L51" si="18">SUM(J44:J50)</f>
        <v>590.6</v>
      </c>
      <c r="K51" s="25"/>
      <c r="L51" s="19">
        <f t="shared" si="18"/>
        <v>70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:L61" si="22">SUM(J52:J60)</f>
        <v>0</v>
      </c>
      <c r="K61" s="25"/>
      <c r="L61" s="19">
        <f t="shared" si="22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550</v>
      </c>
      <c r="G62" s="32">
        <f t="shared" ref="G62" si="23">G51+G61</f>
        <v>17.32</v>
      </c>
      <c r="H62" s="32">
        <f t="shared" ref="H62" si="24">H51+H61</f>
        <v>14</v>
      </c>
      <c r="I62" s="32">
        <f t="shared" ref="I62" si="25">I51+I61</f>
        <v>84.56</v>
      </c>
      <c r="J62" s="32">
        <f t="shared" ref="J62:L62" si="26">J51+J61</f>
        <v>590.6</v>
      </c>
      <c r="K62" s="32"/>
      <c r="L62" s="32">
        <f t="shared" si="26"/>
        <v>70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tr">
        <f>'[4]1'!D4</f>
        <v>Рис отварной</v>
      </c>
      <c r="F63" s="52">
        <f>'[4]1'!E4</f>
        <v>150</v>
      </c>
      <c r="G63" s="52">
        <f>'[4]1'!H4</f>
        <v>22.6</v>
      </c>
      <c r="H63" s="52">
        <f>'[4]1'!I4</f>
        <v>17</v>
      </c>
      <c r="I63" s="52">
        <f>'[4]1'!J4</f>
        <v>0</v>
      </c>
      <c r="J63" s="52">
        <f>'[4]1'!G4</f>
        <v>258</v>
      </c>
      <c r="K63" s="55" t="str">
        <f>'[4]1'!C4</f>
        <v>Табл4/2004</v>
      </c>
      <c r="L63" s="40">
        <v>70</v>
      </c>
    </row>
    <row r="64" spans="1:12" ht="15" x14ac:dyDescent="0.25">
      <c r="A64" s="23"/>
      <c r="B64" s="15"/>
      <c r="C64" s="11"/>
      <c r="D64" s="6"/>
      <c r="E64" s="42" t="str">
        <f>'[4]1'!D5</f>
        <v>Биточки рыбные</v>
      </c>
      <c r="F64" s="51">
        <f>'[4]1'!E5</f>
        <v>90</v>
      </c>
      <c r="G64" s="51">
        <f>'[4]1'!H5</f>
        <v>14.8</v>
      </c>
      <c r="H64" s="51">
        <f>'[4]1'!I5</f>
        <v>5.4</v>
      </c>
      <c r="I64" s="51">
        <f>'[4]1'!J5</f>
        <v>15.5</v>
      </c>
      <c r="J64" s="51">
        <f>'[4]1'!G5</f>
        <v>185</v>
      </c>
      <c r="K64" s="56" t="str">
        <f>'[4]1'!C5</f>
        <v>364/2008</v>
      </c>
      <c r="L64" s="43"/>
    </row>
    <row r="65" spans="1:12" ht="15" x14ac:dyDescent="0.25">
      <c r="A65" s="23"/>
      <c r="B65" s="15"/>
      <c r="C65" s="11"/>
      <c r="D65" s="7" t="s">
        <v>21</v>
      </c>
      <c r="E65" s="42" t="str">
        <f>'[4]1'!D8</f>
        <v>Чай с сахаром</v>
      </c>
      <c r="F65" s="51">
        <f>'[4]1'!E8</f>
        <v>200</v>
      </c>
      <c r="G65" s="51">
        <f>'[4]1'!H8</f>
        <v>0</v>
      </c>
      <c r="H65" s="51">
        <f>'[4]1'!I8</f>
        <v>0</v>
      </c>
      <c r="I65" s="51">
        <f>'[4]1'!J8</f>
        <v>14</v>
      </c>
      <c r="J65" s="51">
        <f>'[4]1'!G8</f>
        <v>56</v>
      </c>
      <c r="K65" s="56" t="str">
        <f>'[4]1'!C8</f>
        <v>686/2004</v>
      </c>
      <c r="L65" s="43"/>
    </row>
    <row r="66" spans="1:12" ht="25.5" x14ac:dyDescent="0.25">
      <c r="A66" s="23"/>
      <c r="B66" s="15"/>
      <c r="C66" s="11"/>
      <c r="D66" s="7" t="s">
        <v>22</v>
      </c>
      <c r="E66" s="42" t="str">
        <f>'[4]1'!D7</f>
        <v xml:space="preserve">Хлеб пшеничный </v>
      </c>
      <c r="F66" s="51">
        <f>'[4]1'!E7</f>
        <v>80</v>
      </c>
      <c r="G66" s="51">
        <f>'[4]1'!H7</f>
        <v>3.8</v>
      </c>
      <c r="H66" s="51">
        <f>'[4]1'!I7</f>
        <v>0.30000000000000004</v>
      </c>
      <c r="I66" s="51">
        <f>'[4]1'!J7</f>
        <v>20.7</v>
      </c>
      <c r="J66" s="51">
        <f>'[4]1'!G7</f>
        <v>117</v>
      </c>
      <c r="K66" s="56" t="str">
        <f>'[4]1'!C7</f>
        <v>Пром.пр-ва</v>
      </c>
      <c r="L66" s="43"/>
    </row>
    <row r="67" spans="1:12" ht="25.5" x14ac:dyDescent="0.25">
      <c r="A67" s="23"/>
      <c r="B67" s="15"/>
      <c r="C67" s="11"/>
      <c r="D67" s="7" t="s">
        <v>23</v>
      </c>
      <c r="E67" s="42" t="str">
        <f>'[4]1'!D6</f>
        <v>Огурец солёный</v>
      </c>
      <c r="F67" s="51">
        <f>'[4]1'!E6</f>
        <v>60</v>
      </c>
      <c r="G67" s="51">
        <f>'[4]1'!H6</f>
        <v>0.60000000000000009</v>
      </c>
      <c r="H67" s="51">
        <f>'[4]1'!I6</f>
        <v>0</v>
      </c>
      <c r="I67" s="51">
        <f>'[4]1'!J6</f>
        <v>1.3</v>
      </c>
      <c r="J67" s="51">
        <f>'[4]1'!G6</f>
        <v>20.2</v>
      </c>
      <c r="K67" s="56" t="str">
        <f>'[4]1'!C6</f>
        <v>Пром.пр-ва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 t="shared" ref="G70" si="27">SUM(G63:G69)</f>
        <v>41.800000000000004</v>
      </c>
      <c r="H70" s="19">
        <f t="shared" ref="H70" si="28">SUM(H63:H69)</f>
        <v>22.7</v>
      </c>
      <c r="I70" s="19">
        <f t="shared" ref="I70" si="29">SUM(I63:I69)</f>
        <v>51.5</v>
      </c>
      <c r="J70" s="19">
        <f t="shared" ref="J70:L70" si="30">SUM(J63:J69)</f>
        <v>636.20000000000005</v>
      </c>
      <c r="K70" s="25"/>
      <c r="L70" s="19">
        <f t="shared" si="30"/>
        <v>70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:L80" si="34">SUM(J71:J79)</f>
        <v>0</v>
      </c>
      <c r="K80" s="25"/>
      <c r="L80" s="19">
        <f t="shared" si="34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580</v>
      </c>
      <c r="G81" s="32">
        <f t="shared" ref="G81" si="35">G70+G80</f>
        <v>41.800000000000004</v>
      </c>
      <c r="H81" s="32">
        <f t="shared" ref="H81" si="36">H70+H80</f>
        <v>22.7</v>
      </c>
      <c r="I81" s="32">
        <f t="shared" ref="I81" si="37">I70+I80</f>
        <v>51.5</v>
      </c>
      <c r="J81" s="32">
        <f t="shared" ref="J81:L81" si="38">J70+J80</f>
        <v>636.20000000000005</v>
      </c>
      <c r="K81" s="32"/>
      <c r="L81" s="32">
        <f t="shared" si="38"/>
        <v>70</v>
      </c>
    </row>
    <row r="82" spans="1:12" ht="25.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tr">
        <f>'[5]1'!D4</f>
        <v>Каша гречневая рассыпчатая</v>
      </c>
      <c r="F82" s="52">
        <f>'[5]1'!E4</f>
        <v>265</v>
      </c>
      <c r="G82" s="52">
        <f>'[5]1'!H4</f>
        <v>8.2810000000000006</v>
      </c>
      <c r="H82" s="52">
        <f>'[5]1'!I4</f>
        <v>9.0180000000000007</v>
      </c>
      <c r="I82" s="52">
        <f>'[5]1'!J4</f>
        <v>38.558999999999997</v>
      </c>
      <c r="J82" s="52">
        <f>'[5]1'!G4</f>
        <v>269.33</v>
      </c>
      <c r="K82" s="55" t="str">
        <f>'[5]1'!C4</f>
        <v>257/табл№4</v>
      </c>
      <c r="L82" s="40">
        <v>70</v>
      </c>
    </row>
    <row r="83" spans="1:12" ht="15" x14ac:dyDescent="0.25">
      <c r="A83" s="23"/>
      <c r="B83" s="15"/>
      <c r="C83" s="11"/>
      <c r="D83" s="6"/>
      <c r="E83" s="42" t="str">
        <f>'[5]1'!D5</f>
        <v xml:space="preserve">Котлеты рубленные из птицы  </v>
      </c>
      <c r="F83" s="51">
        <f>'[5]1'!E5</f>
        <v>90</v>
      </c>
      <c r="G83" s="51">
        <f>'[5]1'!H5</f>
        <v>8</v>
      </c>
      <c r="H83" s="51">
        <f>'[5]1'!I5</f>
        <v>5</v>
      </c>
      <c r="I83" s="51">
        <f>'[5]1'!J5</f>
        <v>20.7</v>
      </c>
      <c r="J83" s="51">
        <f>'[5]1'!G5</f>
        <v>197</v>
      </c>
      <c r="K83" s="56" t="str">
        <f>'[5]1'!C5</f>
        <v>498/2004</v>
      </c>
      <c r="L83" s="43"/>
    </row>
    <row r="84" spans="1:12" ht="15" x14ac:dyDescent="0.25">
      <c r="A84" s="23"/>
      <c r="B84" s="15"/>
      <c r="C84" s="11"/>
      <c r="D84" s="7" t="s">
        <v>21</v>
      </c>
      <c r="E84" s="42" t="str">
        <f>'[5]1'!D7</f>
        <v xml:space="preserve">Чай  с сахаром </v>
      </c>
      <c r="F84" s="51">
        <f>'[5]1'!E7</f>
        <v>200</v>
      </c>
      <c r="G84" s="51">
        <f>'[5]1'!H7</f>
        <v>0</v>
      </c>
      <c r="H84" s="51">
        <f>'[5]1'!I7</f>
        <v>0</v>
      </c>
      <c r="I84" s="51">
        <f>'[5]1'!J7</f>
        <v>14</v>
      </c>
      <c r="J84" s="51">
        <f>'[5]1'!G7</f>
        <v>56</v>
      </c>
      <c r="K84" s="56" t="str">
        <f>'[5]1'!C7</f>
        <v>686/2004</v>
      </c>
      <c r="L84" s="43"/>
    </row>
    <row r="85" spans="1:12" ht="25.5" x14ac:dyDescent="0.25">
      <c r="A85" s="23"/>
      <c r="B85" s="15"/>
      <c r="C85" s="11"/>
      <c r="D85" s="7" t="s">
        <v>22</v>
      </c>
      <c r="E85" s="42" t="str">
        <f>'[5]1'!D6</f>
        <v>Хлеб пшеничный</v>
      </c>
      <c r="F85" s="51">
        <f>'[5]1'!E6</f>
        <v>80</v>
      </c>
      <c r="G85" s="51">
        <f>'[5]1'!H6</f>
        <v>3</v>
      </c>
      <c r="H85" s="51">
        <f>'[5]1'!I6</f>
        <v>2</v>
      </c>
      <c r="I85" s="51">
        <f>'[5]1'!J6</f>
        <v>29</v>
      </c>
      <c r="J85" s="51">
        <f>'[5]1'!G6</f>
        <v>134</v>
      </c>
      <c r="K85" s="56" t="str">
        <f>'[5]1'!C6</f>
        <v>Пром.пр-ва</v>
      </c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2"/>
      <c r="G87" s="42"/>
      <c r="H87" s="42"/>
      <c r="I87" s="42"/>
      <c r="J87" s="42"/>
      <c r="K87" s="42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635</v>
      </c>
      <c r="G89" s="19">
        <f t="shared" ref="G89" si="39">SUM(G82:G88)</f>
        <v>19.280999999999999</v>
      </c>
      <c r="H89" s="19">
        <f t="shared" ref="H89" si="40">SUM(H82:H88)</f>
        <v>16.018000000000001</v>
      </c>
      <c r="I89" s="19">
        <f t="shared" ref="I89" si="41">SUM(I82:I88)</f>
        <v>102.259</v>
      </c>
      <c r="J89" s="19">
        <f t="shared" ref="J89:L89" si="42">SUM(J82:J88)</f>
        <v>656.32999999999993</v>
      </c>
      <c r="K89" s="25"/>
      <c r="L89" s="19">
        <f t="shared" si="42"/>
        <v>70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:L99" si="46">SUM(J90:J98)</f>
        <v>0</v>
      </c>
      <c r="K99" s="25"/>
      <c r="L99" s="19">
        <f t="shared" si="4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635</v>
      </c>
      <c r="G100" s="32">
        <f t="shared" ref="G100" si="47">G89+G99</f>
        <v>19.280999999999999</v>
      </c>
      <c r="H100" s="32">
        <f t="shared" ref="H100" si="48">H89+H99</f>
        <v>16.018000000000001</v>
      </c>
      <c r="I100" s="32">
        <f t="shared" ref="I100" si="49">I89+I99</f>
        <v>102.259</v>
      </c>
      <c r="J100" s="32">
        <f t="shared" ref="J100:L100" si="50">J89+J99</f>
        <v>656.32999999999993</v>
      </c>
      <c r="K100" s="32"/>
      <c r="L100" s="32">
        <f t="shared" si="50"/>
        <v>70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tr">
        <f>'[6]1'!D4</f>
        <v>Каша рисовая вязкая молочная с маслом</v>
      </c>
      <c r="F101" s="52">
        <f>'[6]1'!E4</f>
        <v>270</v>
      </c>
      <c r="G101" s="52">
        <f>'[6]1'!H4</f>
        <v>6.3</v>
      </c>
      <c r="H101" s="52">
        <f>'[6]1'!I4</f>
        <v>7.09</v>
      </c>
      <c r="I101" s="52">
        <f>'[6]1'!J4</f>
        <v>44.8</v>
      </c>
      <c r="J101" s="52">
        <f>'[6]1'!G4</f>
        <v>269</v>
      </c>
      <c r="K101" s="41" t="str">
        <f>'[6]1'!C4</f>
        <v>284/2008</v>
      </c>
      <c r="L101" s="40">
        <v>70</v>
      </c>
    </row>
    <row r="102" spans="1:12" ht="15" x14ac:dyDescent="0.25">
      <c r="A102" s="23"/>
      <c r="B102" s="15"/>
      <c r="C102" s="11"/>
      <c r="D102" s="6"/>
      <c r="E102" s="42"/>
      <c r="F102" s="42"/>
      <c r="G102" s="42"/>
      <c r="H102" s="42"/>
      <c r="I102" s="42"/>
      <c r="J102" s="42"/>
      <c r="K102" s="42"/>
      <c r="L102" s="43"/>
    </row>
    <row r="103" spans="1:12" ht="15" x14ac:dyDescent="0.25">
      <c r="A103" s="23"/>
      <c r="B103" s="15"/>
      <c r="C103" s="11"/>
      <c r="D103" s="7" t="s">
        <v>21</v>
      </c>
      <c r="E103" s="42" t="str">
        <f>'[6]1'!D6</f>
        <v>Кофейный напиток на молоке</v>
      </c>
      <c r="F103" s="51">
        <f>'[6]1'!E6</f>
        <v>200</v>
      </c>
      <c r="G103" s="51">
        <f>'[6]1'!H6</f>
        <v>3</v>
      </c>
      <c r="H103" s="51">
        <f>'[6]1'!I6</f>
        <v>2</v>
      </c>
      <c r="I103" s="51">
        <f>'[6]1'!J6</f>
        <v>29</v>
      </c>
      <c r="J103" s="51">
        <f>'[6]1'!G6</f>
        <v>134</v>
      </c>
      <c r="K103" s="44">
        <f>'[6]1'!C6</f>
        <v>637</v>
      </c>
      <c r="L103" s="43"/>
    </row>
    <row r="104" spans="1:12" ht="25.5" x14ac:dyDescent="0.25">
      <c r="A104" s="23"/>
      <c r="B104" s="15"/>
      <c r="C104" s="11"/>
      <c r="D104" s="7" t="s">
        <v>22</v>
      </c>
      <c r="E104" s="42" t="str">
        <f>'[6]1'!D5</f>
        <v>Хлеб пшеничный  с сыром</v>
      </c>
      <c r="F104" s="51">
        <f>'[6]1'!E5</f>
        <v>100</v>
      </c>
      <c r="G104" s="51">
        <f>'[6]1'!H5</f>
        <v>8</v>
      </c>
      <c r="H104" s="51">
        <f>'[6]1'!I5</f>
        <v>5</v>
      </c>
      <c r="I104" s="51">
        <f>'[6]1'!J5</f>
        <v>20.7</v>
      </c>
      <c r="J104" s="51">
        <f>'[6]1'!G5</f>
        <v>197</v>
      </c>
      <c r="K104" s="44" t="str">
        <f>'[6]1'!C5</f>
        <v>Пром.пр-ва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570</v>
      </c>
      <c r="G108" s="19">
        <f t="shared" ref="G108:J108" si="51">SUM(G101:G107)</f>
        <v>17.3</v>
      </c>
      <c r="H108" s="19">
        <f t="shared" si="51"/>
        <v>14.09</v>
      </c>
      <c r="I108" s="19">
        <f t="shared" si="51"/>
        <v>94.5</v>
      </c>
      <c r="J108" s="19">
        <f t="shared" si="51"/>
        <v>600</v>
      </c>
      <c r="K108" s="25"/>
      <c r="L108" s="19">
        <f t="shared" ref="L108" si="52">SUM(L101:L107)</f>
        <v>70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570</v>
      </c>
      <c r="G119" s="32">
        <f t="shared" ref="G119" si="55">G108+G118</f>
        <v>17.3</v>
      </c>
      <c r="H119" s="32">
        <f t="shared" ref="H119" si="56">H108+H118</f>
        <v>14.09</v>
      </c>
      <c r="I119" s="32">
        <f t="shared" ref="I119" si="57">I108+I118</f>
        <v>94.5</v>
      </c>
      <c r="J119" s="32">
        <f t="shared" ref="J119:L119" si="58">J108+J118</f>
        <v>600</v>
      </c>
      <c r="K119" s="32"/>
      <c r="L119" s="32">
        <f t="shared" si="58"/>
        <v>70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tr">
        <f>'[7]1'!D4</f>
        <v>Каша гречневая рассыпчатая</v>
      </c>
      <c r="F120" s="52">
        <f>'[7]1'!E4</f>
        <v>150</v>
      </c>
      <c r="G120" s="52">
        <f>'[7]1'!H4</f>
        <v>11</v>
      </c>
      <c r="H120" s="52">
        <f>'[7]1'!I4</f>
        <v>10</v>
      </c>
      <c r="I120" s="52">
        <f>'[7]1'!J4</f>
        <v>56</v>
      </c>
      <c r="J120" s="52">
        <f>'[7]1'!G4</f>
        <v>368</v>
      </c>
      <c r="K120" s="55" t="str">
        <f>'[7]1'!C4</f>
        <v>257/табл№4</v>
      </c>
      <c r="L120" s="40">
        <v>70</v>
      </c>
    </row>
    <row r="121" spans="1:12" ht="15" x14ac:dyDescent="0.25">
      <c r="A121" s="14"/>
      <c r="B121" s="15"/>
      <c r="C121" s="11"/>
      <c r="D121" s="6"/>
      <c r="E121" s="42" t="str">
        <f>'[7]1'!D5</f>
        <v>Котлеты рубленные из птицы</v>
      </c>
      <c r="F121" s="51">
        <f>'[7]1'!E5</f>
        <v>90</v>
      </c>
      <c r="G121" s="51">
        <f>'[7]1'!H5</f>
        <v>25.04</v>
      </c>
      <c r="H121" s="51">
        <f>'[7]1'!I5</f>
        <v>26.62</v>
      </c>
      <c r="I121" s="51">
        <f>'[7]1'!J5</f>
        <v>12.97</v>
      </c>
      <c r="J121" s="51">
        <f>'[7]1'!G5</f>
        <v>391.47</v>
      </c>
      <c r="K121" s="56" t="str">
        <f>'[7]1'!C5</f>
        <v>498/2004</v>
      </c>
      <c r="L121" s="43"/>
    </row>
    <row r="122" spans="1:12" ht="15" x14ac:dyDescent="0.25">
      <c r="A122" s="14"/>
      <c r="B122" s="15"/>
      <c r="C122" s="11"/>
      <c r="D122" s="7" t="s">
        <v>21</v>
      </c>
      <c r="E122" s="42" t="str">
        <f>'[7]1'!D8</f>
        <v>Чай с сахаром</v>
      </c>
      <c r="F122" s="51">
        <f>'[7]1'!E8</f>
        <v>200</v>
      </c>
      <c r="G122" s="51">
        <f>'[7]1'!H8</f>
        <v>0</v>
      </c>
      <c r="H122" s="51">
        <f>'[7]1'!I8</f>
        <v>0</v>
      </c>
      <c r="I122" s="51">
        <f>'[7]1'!J8</f>
        <v>14</v>
      </c>
      <c r="J122" s="51">
        <f>'[7]1'!G8</f>
        <v>56</v>
      </c>
      <c r="K122" s="56" t="str">
        <f>'[7]1'!C8</f>
        <v>686/2004</v>
      </c>
      <c r="L122" s="43"/>
    </row>
    <row r="123" spans="1:12" ht="25.5" x14ac:dyDescent="0.25">
      <c r="A123" s="14"/>
      <c r="B123" s="15"/>
      <c r="C123" s="11"/>
      <c r="D123" s="7" t="s">
        <v>22</v>
      </c>
      <c r="E123" s="42" t="str">
        <f>'[7]1'!D7</f>
        <v xml:space="preserve">Хлеб пшеничный </v>
      </c>
      <c r="F123" s="51">
        <f>'[7]1'!E7</f>
        <v>80</v>
      </c>
      <c r="G123" s="51">
        <f>'[7]1'!H7</f>
        <v>3.8</v>
      </c>
      <c r="H123" s="51">
        <f>'[7]1'!I7</f>
        <v>0.3</v>
      </c>
      <c r="I123" s="51">
        <f>'[7]1'!J7</f>
        <v>20.7</v>
      </c>
      <c r="J123" s="51">
        <f>'[7]1'!G7</f>
        <v>117</v>
      </c>
      <c r="K123" s="56" t="str">
        <f>'[7]1'!C7</f>
        <v>пром.пр-ва</v>
      </c>
      <c r="L123" s="43"/>
    </row>
    <row r="124" spans="1:12" ht="25.5" x14ac:dyDescent="0.25">
      <c r="A124" s="14"/>
      <c r="B124" s="15"/>
      <c r="C124" s="11"/>
      <c r="D124" s="7" t="s">
        <v>23</v>
      </c>
      <c r="E124" s="42" t="str">
        <f>'[7]1'!D6</f>
        <v>Зеленый горошек</v>
      </c>
      <c r="F124" s="51">
        <f>'[7]1'!E6</f>
        <v>60</v>
      </c>
      <c r="G124" s="51">
        <f>'[7]1'!H6</f>
        <v>1.92</v>
      </c>
      <c r="H124" s="51">
        <f>'[7]1'!I6</f>
        <v>0.12</v>
      </c>
      <c r="I124" s="51">
        <f>'[7]1'!J6</f>
        <v>3.96</v>
      </c>
      <c r="J124" s="51">
        <f>'[7]1'!G6</f>
        <v>34</v>
      </c>
      <c r="K124" s="56" t="str">
        <f>'[7]1'!C6</f>
        <v>пром.пр-ва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2"/>
      <c r="G126" s="42"/>
      <c r="H126" s="42"/>
      <c r="I126" s="42"/>
      <c r="J126" s="42"/>
      <c r="K126" s="42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SUM(F120:F125)</f>
        <v>580</v>
      </c>
      <c r="G127" s="19">
        <f>SUM(G120:G125)</f>
        <v>41.76</v>
      </c>
      <c r="H127" s="19">
        <f>SUM(H120:H125)</f>
        <v>37.04</v>
      </c>
      <c r="I127" s="19">
        <f>SUM(I120:I125)</f>
        <v>107.63</v>
      </c>
      <c r="J127" s="19">
        <f>SUM(J120:J125)</f>
        <v>966.47</v>
      </c>
      <c r="K127" s="25"/>
      <c r="L127" s="19">
        <f t="shared" ref="L127" si="59">SUM(L120:L126)</f>
        <v>70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51"/>
      <c r="G132" s="51"/>
      <c r="H132" s="51"/>
      <c r="I132" s="51"/>
      <c r="J132" s="51"/>
      <c r="K132" s="42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51"/>
      <c r="G133" s="51"/>
      <c r="H133" s="51"/>
      <c r="I133" s="51"/>
      <c r="J133" s="51"/>
      <c r="K133" s="42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51"/>
      <c r="G134" s="51"/>
      <c r="H134" s="51"/>
      <c r="I134" s="51"/>
      <c r="J134" s="51"/>
      <c r="K134" s="42"/>
      <c r="L134" s="43"/>
    </row>
    <row r="135" spans="1:12" ht="15" x14ac:dyDescent="0.25">
      <c r="A135" s="14"/>
      <c r="B135" s="15"/>
      <c r="C135" s="11"/>
      <c r="D135" s="6"/>
      <c r="E135" s="42"/>
      <c r="F135" s="51"/>
      <c r="G135" s="51"/>
      <c r="H135" s="51"/>
      <c r="I135" s="51"/>
      <c r="J135" s="51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580</v>
      </c>
      <c r="G138" s="32">
        <f t="shared" ref="G138" si="62">G127+G137</f>
        <v>41.76</v>
      </c>
      <c r="H138" s="32">
        <f t="shared" ref="H138" si="63">H127+H137</f>
        <v>37.04</v>
      </c>
      <c r="I138" s="32">
        <f t="shared" ref="I138" si="64">I127+I137</f>
        <v>107.63</v>
      </c>
      <c r="J138" s="32">
        <f t="shared" ref="J138:L138" si="65">J127+J137</f>
        <v>966.47</v>
      </c>
      <c r="K138" s="32"/>
      <c r="L138" s="32">
        <f t="shared" si="65"/>
        <v>70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tr">
        <f>'[8]1'!D4</f>
        <v>Каша «Янтарная» (из пшена с яблоками)</v>
      </c>
      <c r="F139" s="52">
        <f>'[8]1'!E4</f>
        <v>260</v>
      </c>
      <c r="G139" s="52">
        <f>'[8]1'!H4</f>
        <v>6.25</v>
      </c>
      <c r="H139" s="52">
        <f>'[8]1'!I4</f>
        <v>3</v>
      </c>
      <c r="I139" s="52">
        <f>'[8]1'!J4</f>
        <v>56.25</v>
      </c>
      <c r="J139" s="52">
        <f>'[8]1'!G4</f>
        <v>257.5</v>
      </c>
      <c r="K139" s="41" t="str">
        <f>'[8]1'!C4</f>
        <v>305/2004</v>
      </c>
      <c r="L139" s="40">
        <v>70</v>
      </c>
    </row>
    <row r="140" spans="1:12" ht="15" x14ac:dyDescent="0.25">
      <c r="A140" s="23"/>
      <c r="B140" s="15"/>
      <c r="C140" s="11"/>
      <c r="D140" s="6"/>
      <c r="E140" s="42"/>
      <c r="F140" s="42"/>
      <c r="G140" s="42"/>
      <c r="H140" s="42"/>
      <c r="I140" s="42"/>
      <c r="J140" s="42"/>
      <c r="K140" s="42"/>
      <c r="L140" s="43"/>
    </row>
    <row r="141" spans="1:12" ht="15" x14ac:dyDescent="0.25">
      <c r="A141" s="23"/>
      <c r="B141" s="15"/>
      <c r="C141" s="11"/>
      <c r="D141" s="7" t="s">
        <v>21</v>
      </c>
      <c r="E141" s="42" t="str">
        <f>'[8]1'!D6</f>
        <v>Чай с сахаром и лимоном</v>
      </c>
      <c r="F141" s="51">
        <f>'[8]1'!E6</f>
        <v>200</v>
      </c>
      <c r="G141" s="51">
        <f>'[8]1'!H6</f>
        <v>0</v>
      </c>
      <c r="H141" s="51">
        <f>'[8]1'!I6</f>
        <v>0</v>
      </c>
      <c r="I141" s="51">
        <f>'[8]1'!J6</f>
        <v>14</v>
      </c>
      <c r="J141" s="51">
        <f>'[8]1'!G6</f>
        <v>56</v>
      </c>
      <c r="K141" s="44" t="str">
        <f>'[8]1'!C6</f>
        <v>686/2004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tr">
        <f>'[8]1'!D5</f>
        <v>Хлеб пшеничный  с сыром</v>
      </c>
      <c r="F142" s="51">
        <f>'[8]1'!E5</f>
        <v>100</v>
      </c>
      <c r="G142" s="51">
        <f>'[8]1'!H5</f>
        <v>8</v>
      </c>
      <c r="H142" s="51">
        <f>'[8]1'!I5</f>
        <v>5</v>
      </c>
      <c r="I142" s="51">
        <f>'[8]1'!J5</f>
        <v>20.7</v>
      </c>
      <c r="J142" s="51">
        <f>'[8]1'!G5</f>
        <v>197</v>
      </c>
      <c r="K142" s="44" t="str">
        <f>'[8]1'!C5</f>
        <v>Пром.пр-ва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66">SUM(G139:G145)</f>
        <v>14.25</v>
      </c>
      <c r="H146" s="19">
        <f t="shared" si="66"/>
        <v>8</v>
      </c>
      <c r="I146" s="19">
        <f t="shared" si="66"/>
        <v>90.95</v>
      </c>
      <c r="J146" s="19">
        <f t="shared" si="66"/>
        <v>510.5</v>
      </c>
      <c r="K146" s="25"/>
      <c r="L146" s="19">
        <f t="shared" ref="L146" si="67">SUM(L139:L145)</f>
        <v>70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560</v>
      </c>
      <c r="G157" s="32">
        <f t="shared" ref="G157" si="70">G146+G156</f>
        <v>14.25</v>
      </c>
      <c r="H157" s="32">
        <f t="shared" ref="H157" si="71">H146+H156</f>
        <v>8</v>
      </c>
      <c r="I157" s="32">
        <f t="shared" ref="I157" si="72">I146+I156</f>
        <v>90.95</v>
      </c>
      <c r="J157" s="32">
        <f t="shared" ref="J157:L157" si="73">J146+J156</f>
        <v>510.5</v>
      </c>
      <c r="K157" s="32"/>
      <c r="L157" s="32">
        <f t="shared" si="73"/>
        <v>70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tr">
        <f>'[9]1'!D4</f>
        <v>Картофель отварной</v>
      </c>
      <c r="F158" s="53" t="str">
        <f>'[9]1'!E4</f>
        <v>150</v>
      </c>
      <c r="G158" s="52">
        <f>'[9]1'!H4</f>
        <v>3.5</v>
      </c>
      <c r="H158" s="52">
        <f>'[9]1'!I4</f>
        <v>4.5</v>
      </c>
      <c r="I158" s="52">
        <f>'[9]1'!J4</f>
        <v>23.7</v>
      </c>
      <c r="J158" s="52">
        <f>'[9]1'!G4</f>
        <v>253.06</v>
      </c>
      <c r="K158" s="41" t="str">
        <f>'[9]1'!C4</f>
        <v>518/2004</v>
      </c>
      <c r="L158" s="40">
        <v>70</v>
      </c>
    </row>
    <row r="159" spans="1:12" ht="15" x14ac:dyDescent="0.25">
      <c r="A159" s="23"/>
      <c r="B159" s="15"/>
      <c r="C159" s="11"/>
      <c r="D159" s="6"/>
      <c r="E159" s="42" t="str">
        <f>'[9]1'!D5</f>
        <v>Биточки рыбные</v>
      </c>
      <c r="F159" s="54" t="str">
        <f>'[9]1'!E5</f>
        <v>90</v>
      </c>
      <c r="G159" s="51">
        <f>'[9]1'!H5</f>
        <v>14.8</v>
      </c>
      <c r="H159" s="51">
        <f>'[9]1'!I5</f>
        <v>5.4</v>
      </c>
      <c r="I159" s="51">
        <f>'[9]1'!J5</f>
        <v>15.5</v>
      </c>
      <c r="J159" s="51">
        <f>'[9]1'!G5</f>
        <v>185</v>
      </c>
      <c r="K159" s="44" t="str">
        <f>'[9]1'!C5</f>
        <v>364/2008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tr">
        <f>'[9]1'!D8</f>
        <v xml:space="preserve">Чай  с сахаром </v>
      </c>
      <c r="F160" s="54">
        <f>'[9]1'!E8</f>
        <v>200</v>
      </c>
      <c r="G160" s="51">
        <f>'[9]1'!H8</f>
        <v>0</v>
      </c>
      <c r="H160" s="51">
        <f>'[9]1'!I8</f>
        <v>0</v>
      </c>
      <c r="I160" s="51">
        <f>'[9]1'!J8</f>
        <v>14</v>
      </c>
      <c r="J160" s="51">
        <f>'[9]1'!G8</f>
        <v>56</v>
      </c>
      <c r="K160" s="44" t="str">
        <f>'[9]1'!C8</f>
        <v>686/2004</v>
      </c>
      <c r="L160" s="43"/>
    </row>
    <row r="161" spans="1:12" ht="25.5" x14ac:dyDescent="0.25">
      <c r="A161" s="23"/>
      <c r="B161" s="15"/>
      <c r="C161" s="11"/>
      <c r="D161" s="7" t="s">
        <v>22</v>
      </c>
      <c r="E161" s="42" t="str">
        <f>'[9]1'!D7</f>
        <v xml:space="preserve">Хлеб пшеничный </v>
      </c>
      <c r="F161" s="54">
        <f>'[9]1'!E7</f>
        <v>80</v>
      </c>
      <c r="G161" s="51">
        <f>'[9]1'!H7</f>
        <v>3.8</v>
      </c>
      <c r="H161" s="51">
        <f>'[9]1'!I7</f>
        <v>0.3</v>
      </c>
      <c r="I161" s="51">
        <f>'[9]1'!J7</f>
        <v>20.7</v>
      </c>
      <c r="J161" s="51">
        <f>'[9]1'!G7</f>
        <v>117</v>
      </c>
      <c r="K161" s="44" t="str">
        <f>'[9]1'!C7</f>
        <v>Пром.пр-ва</v>
      </c>
      <c r="L161" s="43"/>
    </row>
    <row r="162" spans="1:12" ht="25.5" x14ac:dyDescent="0.25">
      <c r="A162" s="23"/>
      <c r="B162" s="15"/>
      <c r="C162" s="11"/>
      <c r="D162" s="7" t="s">
        <v>23</v>
      </c>
      <c r="E162" s="42" t="str">
        <f>'[9]1'!D6</f>
        <v>Огурец соленый</v>
      </c>
      <c r="F162" s="54">
        <f>'[9]1'!E6</f>
        <v>60</v>
      </c>
      <c r="G162" s="51">
        <f>'[9]1'!H6</f>
        <v>2</v>
      </c>
      <c r="H162" s="51">
        <f>'[9]1'!I6</f>
        <v>0</v>
      </c>
      <c r="I162" s="51">
        <f>'[9]1'!J6</f>
        <v>2</v>
      </c>
      <c r="J162" s="51">
        <f>'[9]1'!G6</f>
        <v>30</v>
      </c>
      <c r="K162" s="44" t="str">
        <f>'[9]1'!C6</f>
        <v>Пром.пр-ва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2"/>
      <c r="G164" s="42"/>
      <c r="H164" s="42"/>
      <c r="I164" s="42"/>
      <c r="J164" s="42"/>
      <c r="K164" s="42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SUM(F158:F163)</f>
        <v>340</v>
      </c>
      <c r="G165" s="19">
        <f>SUM(G158:G163)</f>
        <v>24.1</v>
      </c>
      <c r="H165" s="19">
        <f>SUM(H158:H163)</f>
        <v>10.200000000000001</v>
      </c>
      <c r="I165" s="19">
        <f>SUM(I158:I163)</f>
        <v>75.900000000000006</v>
      </c>
      <c r="J165" s="19">
        <f>SUM(J158:J163)</f>
        <v>641.05999999999995</v>
      </c>
      <c r="K165" s="25"/>
      <c r="L165" s="19">
        <f t="shared" ref="L165" si="74">SUM(L158:L164)</f>
        <v>70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340</v>
      </c>
      <c r="G176" s="32">
        <f t="shared" ref="G176" si="77">G165+G175</f>
        <v>24.1</v>
      </c>
      <c r="H176" s="32">
        <f t="shared" ref="H176" si="78">H165+H175</f>
        <v>10.200000000000001</v>
      </c>
      <c r="I176" s="32">
        <f t="shared" ref="I176" si="79">I165+I175</f>
        <v>75.900000000000006</v>
      </c>
      <c r="J176" s="32">
        <f t="shared" ref="J176:L176" si="80">J165+J175</f>
        <v>641.05999999999995</v>
      </c>
      <c r="K176" s="32"/>
      <c r="L176" s="32">
        <f t="shared" si="80"/>
        <v>70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tr">
        <f>'[10]1'!D4</f>
        <v>Плов из птицы</v>
      </c>
      <c r="F177" s="52">
        <f>'[10]1'!E4</f>
        <v>200</v>
      </c>
      <c r="G177" s="52">
        <f>'[10]1'!H4</f>
        <v>22.6</v>
      </c>
      <c r="H177" s="52">
        <f>'[10]1'!I4</f>
        <v>17</v>
      </c>
      <c r="I177" s="52">
        <f>'[10]1'!J4</f>
        <v>0</v>
      </c>
      <c r="J177" s="52">
        <f>'[10]1'!G4</f>
        <v>258</v>
      </c>
      <c r="K177" s="41" t="str">
        <f>'[10]1'!C4</f>
        <v>492/2004</v>
      </c>
      <c r="L177" s="40">
        <v>70</v>
      </c>
    </row>
    <row r="178" spans="1:12" ht="15" x14ac:dyDescent="0.25">
      <c r="A178" s="23"/>
      <c r="B178" s="15"/>
      <c r="C178" s="11"/>
      <c r="D178" s="6"/>
      <c r="E178" s="42"/>
      <c r="F178" s="42"/>
      <c r="G178" s="42"/>
      <c r="H178" s="42"/>
      <c r="I178" s="42"/>
      <c r="J178" s="42"/>
      <c r="K178" s="42"/>
      <c r="L178" s="43"/>
    </row>
    <row r="179" spans="1:12" ht="15" x14ac:dyDescent="0.25">
      <c r="A179" s="23"/>
      <c r="B179" s="15"/>
      <c r="C179" s="11"/>
      <c r="D179" s="7" t="s">
        <v>21</v>
      </c>
      <c r="E179" s="42" t="str">
        <f>'[10]1'!D7</f>
        <v>Чай с сахаром</v>
      </c>
      <c r="F179" s="51">
        <f>'[10]1'!E7</f>
        <v>200</v>
      </c>
      <c r="G179" s="51">
        <f>'[10]1'!H7</f>
        <v>0</v>
      </c>
      <c r="H179" s="51">
        <f>'[10]1'!I7</f>
        <v>0</v>
      </c>
      <c r="I179" s="51">
        <f>'[10]1'!J7</f>
        <v>14</v>
      </c>
      <c r="J179" s="51">
        <f>'[10]1'!G7</f>
        <v>56</v>
      </c>
      <c r="K179" s="44" t="str">
        <f>'[10]1'!C7</f>
        <v>686/2004</v>
      </c>
      <c r="L179" s="43"/>
    </row>
    <row r="180" spans="1:12" ht="25.5" x14ac:dyDescent="0.25">
      <c r="A180" s="23"/>
      <c r="B180" s="15"/>
      <c r="C180" s="11"/>
      <c r="D180" s="7" t="s">
        <v>22</v>
      </c>
      <c r="E180" s="42" t="str">
        <f>'[10]1'!D6</f>
        <v xml:space="preserve">Хлеб пшеничный </v>
      </c>
      <c r="F180" s="51">
        <f>'[10]1'!E6</f>
        <v>80</v>
      </c>
      <c r="G180" s="51">
        <f>'[10]1'!H6</f>
        <v>3.8</v>
      </c>
      <c r="H180" s="51">
        <f>'[10]1'!I6</f>
        <v>0.3</v>
      </c>
      <c r="I180" s="51">
        <f>'[10]1'!J6</f>
        <v>20.7</v>
      </c>
      <c r="J180" s="51">
        <f>'[10]1'!G6</f>
        <v>117</v>
      </c>
      <c r="K180" s="44" t="str">
        <f>'[10]1'!C6</f>
        <v>Пром.пр-ва</v>
      </c>
      <c r="L180" s="43"/>
    </row>
    <row r="181" spans="1:12" ht="25.5" x14ac:dyDescent="0.25">
      <c r="A181" s="23"/>
      <c r="B181" s="15"/>
      <c r="C181" s="11"/>
      <c r="D181" s="7" t="s">
        <v>23</v>
      </c>
      <c r="E181" s="42" t="str">
        <f>'[10]1'!D5</f>
        <v>Помидор соленый</v>
      </c>
      <c r="F181" s="51">
        <f>'[10]1'!E5</f>
        <v>60</v>
      </c>
      <c r="G181" s="51">
        <f>'[10]1'!H5</f>
        <v>0.60000000000000009</v>
      </c>
      <c r="H181" s="51">
        <f>'[10]1'!I5</f>
        <v>0</v>
      </c>
      <c r="I181" s="51">
        <f>'[10]1'!J5</f>
        <v>1.3</v>
      </c>
      <c r="J181" s="51">
        <f>'[10]1'!G5</f>
        <v>20.2</v>
      </c>
      <c r="K181" s="44" t="str">
        <f>'[10]1'!C5</f>
        <v>Пром.пр-ва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540</v>
      </c>
      <c r="G184" s="19">
        <f t="shared" ref="G184:J184" si="81">SUM(G177:G183)</f>
        <v>27.000000000000004</v>
      </c>
      <c r="H184" s="19">
        <f t="shared" si="81"/>
        <v>17.3</v>
      </c>
      <c r="I184" s="19">
        <f t="shared" si="81"/>
        <v>36</v>
      </c>
      <c r="J184" s="19">
        <f t="shared" si="81"/>
        <v>451.2</v>
      </c>
      <c r="K184" s="25"/>
      <c r="L184" s="19">
        <f t="shared" ref="L184" si="82">SUM(L177:L183)</f>
        <v>70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3">SUM(G185:G193)</f>
        <v>0</v>
      </c>
      <c r="H194" s="19">
        <f t="shared" si="83"/>
        <v>0</v>
      </c>
      <c r="I194" s="19">
        <f t="shared" si="83"/>
        <v>0</v>
      </c>
      <c r="J194" s="19">
        <f t="shared" si="83"/>
        <v>0</v>
      </c>
      <c r="K194" s="25"/>
      <c r="L194" s="19">
        <f t="shared" ref="L194" si="84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540</v>
      </c>
      <c r="G195" s="32">
        <f t="shared" ref="G195" si="85">G184+G194</f>
        <v>27.000000000000004</v>
      </c>
      <c r="H195" s="32">
        <f t="shared" ref="H195" si="86">H184+H194</f>
        <v>17.3</v>
      </c>
      <c r="I195" s="32">
        <f t="shared" ref="I195" si="87">I184+I194</f>
        <v>36</v>
      </c>
      <c r="J195" s="32">
        <f t="shared" ref="J195:L195" si="88">J184+J194</f>
        <v>451.2</v>
      </c>
      <c r="K195" s="32"/>
      <c r="L195" s="32">
        <f t="shared" si="88"/>
        <v>70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526.5</v>
      </c>
      <c r="G196" s="34">
        <f t="shared" ref="G196:J196" si="89">(G24+G43+G62+G81+G100+G119+G138+G157+G176+G195)/(IF(G24=0,0,1)+IF(G43=0,0,1)+IF(G62=0,0,1)+IF(G81=0,0,1)+IF(G100=0,0,1)+IF(G119=0,0,1)+IF(G138=0,0,1)+IF(G157=0,0,1)+IF(G176=0,0,1)+IF(G195=0,0,1))</f>
        <v>27.273100000000007</v>
      </c>
      <c r="H196" s="34">
        <f t="shared" si="89"/>
        <v>18.976800000000001</v>
      </c>
      <c r="I196" s="34">
        <f t="shared" si="89"/>
        <v>77.0959</v>
      </c>
      <c r="J196" s="34">
        <f t="shared" si="89"/>
        <v>636.16899999999998</v>
      </c>
      <c r="K196" s="34"/>
      <c r="L196" s="34">
        <f t="shared" ref="L196" si="90">(L24+L43+L62+L81+L100+L119+L138+L157+L176+L195)/(IF(L24=0,0,1)+IF(L43=0,0,1)+IF(L62=0,0,1)+IF(L81=0,0,1)+IF(L100=0,0,1)+IF(L119=0,0,1)+IF(L138=0,0,1)+IF(L157=0,0,1)+IF(L176=0,0,1)+IF(L195=0,0,1))</f>
        <v>70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2022-05-16T14:23:56Z</dcterms:created>
  <dcterms:modified xsi:type="dcterms:W3CDTF">2024-09-18T11:30:37Z</dcterms:modified>
</cp:coreProperties>
</file>